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C35" i="1" l="1"/>
  <c r="C46" i="1"/>
  <c r="C43" i="1"/>
  <c r="C18" i="1"/>
  <c r="C16" i="1" s="1"/>
  <c r="C24" i="1"/>
  <c r="C32" i="1"/>
  <c r="C41" i="1"/>
  <c r="C31" i="1" l="1"/>
  <c r="C8" i="1"/>
  <c r="C28" i="1"/>
  <c r="C48" i="1" l="1"/>
</calcChain>
</file>

<file path=xl/sharedStrings.xml><?xml version="1.0" encoding="utf-8"?>
<sst xmlns="http://schemas.openxmlformats.org/spreadsheetml/2006/main" count="83" uniqueCount="82">
  <si>
    <t>руб.</t>
  </si>
  <si>
    <t>к   Решению Муниципального Совета</t>
  </si>
  <si>
    <t>Код бюджетной классификации РФ</t>
  </si>
  <si>
    <t>Наименование доходов</t>
  </si>
  <si>
    <t>000 1 00 00000 00 0000 000</t>
  </si>
  <si>
    <t>182 1 01 00000 00  0000 000</t>
  </si>
  <si>
    <t>Налоги на прибыль, доходы</t>
  </si>
  <si>
    <t>182 1 01 02000 01 0000 110</t>
  </si>
  <si>
    <t>Налог на доходы физических лиц</t>
  </si>
  <si>
    <t>100 1 03 00000 00 0000 000</t>
  </si>
  <si>
    <t>100 1 03 02000 01 0000 110</t>
  </si>
  <si>
    <t>Акцизы по подакцизным товарам (продукции), производимым на территории Российской Федерации</t>
  </si>
  <si>
    <t>182 1 05 00000 00 0000 000</t>
  </si>
  <si>
    <t>182 1 05 03000 00 0000 000</t>
  </si>
  <si>
    <t>Единый сельскохозяйственный налог</t>
  </si>
  <si>
    <t>182 1 05 03010 01 0000 110</t>
  </si>
  <si>
    <t>182 1 06 00000 00 0000 000</t>
  </si>
  <si>
    <t>182 1 06 01000 00 0000 110</t>
  </si>
  <si>
    <t>Налоги на имущество физических лиц</t>
  </si>
  <si>
    <t>182 1 06 06000 00 0000 110</t>
  </si>
  <si>
    <t>Земельный налог</t>
  </si>
  <si>
    <t>182 1 06 06033 10 0000 110</t>
  </si>
  <si>
    <t>Земельный налог с организаций, обладающих земельным участком, расположенным в границах сельских поселений</t>
  </si>
  <si>
    <t>182 1 06 06043 10 0000 110</t>
  </si>
  <si>
    <t>Земельный налог с физических, обладающих земельным участком, расположенным в границах сельских поселений</t>
  </si>
  <si>
    <t>000 1 11 00000 00 0000 000</t>
  </si>
  <si>
    <t>857 1 11 09045 10 000 0120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</si>
  <si>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</si>
  <si>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000 1 13 00000 00 0000 000</t>
  </si>
  <si>
    <t>ДОХОДЫ ОТ ОКАЗАНИЯ ПЛАТНЫХ УСЛУГ (РАБОТ) И КОМПЕНСАЦИИ ЗАТРАТ ГОСУДАРСТВА</t>
  </si>
  <si>
    <t>857 1 13 01000 00 0000 130</t>
  </si>
  <si>
    <t>Доходы от оказания платных услуг (работ)</t>
  </si>
  <si>
    <t>857 1 13 01990 00 0000 130</t>
  </si>
  <si>
    <t>Прочие доходы от оказания платных услуг (работ)</t>
  </si>
  <si>
    <t>857 1 13 01995 10 0000 130</t>
  </si>
  <si>
    <t>Прочие доходы от оказания платных услуг (работ) получателями средств бюджетов сельских поселений</t>
  </si>
  <si>
    <t xml:space="preserve">000 2 00 00000 00 0000 000 </t>
  </si>
  <si>
    <t>857 2 02 00000 00 0000 000</t>
  </si>
  <si>
    <t>Безвозмездные поступления от других бюджетов бюджетной системы Российской Федерации</t>
  </si>
  <si>
    <t xml:space="preserve">Дотации бюджетам бюджетной системы Российской Федерации  </t>
  </si>
  <si>
    <t>Дотации  бюджетам сельских поселений на выравнивание бюджетной обеспеченности</t>
  </si>
  <si>
    <t>Субсидии бюджетам бюджетной системы Российской Федерации (межбюджетные субсидии)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</si>
  <si>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</si>
  <si>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 xml:space="preserve">Субвенции бюджетам бюджетной системы  Российской Федерации </t>
  </si>
  <si>
    <t>Субвенции бюджетам сельских 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</si>
  <si>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</si>
  <si>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 в соответствии с заключенными соглашениями</t>
  </si>
  <si>
    <t>Межбюджетные трансферты, передаваемые бюджетам сельских 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</si>
  <si>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Всего доходов</t>
  </si>
  <si>
    <t xml:space="preserve">НАЛОГОВЫЕ И НЕНАЛОГОВЫЕ ДОХОДЫ  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</si>
  <si>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</si>
  <si>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</si>
  <si>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</si>
  <si>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</si>
  <si>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</si>
  <si>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Прочие  субсидии бюджетам сельских  поселений (Субсидия на повышение оплаты труда работников муниципальных учреждений в сфере культуры)</t>
  </si>
  <si>
    <t>2019год</t>
  </si>
  <si>
    <t xml:space="preserve">     Прогнозируемые доходы  бюджета  Великосельского сельского поселения     
   на 2019 год в соответствии с классификацией доходов  бюджетов Российской Федерации</t>
  </si>
  <si>
    <t>857 2 02 02000 00 0000 150</t>
  </si>
  <si>
    <t>857 2 02 20041 10 0000 150</t>
  </si>
  <si>
    <t>857 2 02 29999 10 0000 150</t>
  </si>
  <si>
    <t>857 2 02 30000 00 0000 150</t>
  </si>
  <si>
    <t>857 2 02 35118 10 0000 150</t>
  </si>
  <si>
    <t>000 2 02 04000 00 0000 150</t>
  </si>
  <si>
    <t>857 2 02 40014 00 0000 150</t>
  </si>
  <si>
    <t>857 2 02 40014 10 0000 150</t>
  </si>
  <si>
    <t>857 2 02 01000 00 0000 150</t>
  </si>
  <si>
    <t>857 2 02 15001 10 0000 150</t>
  </si>
  <si>
    <t xml:space="preserve">857 2 02 29999 10 0000 150 </t>
  </si>
  <si>
    <t>Прочие  субсидии бюджетам сельских  поселений(Субсидия на реализацию мероприятий инициативного бюджетирования на территории Ярославской области (поддержка местных инициатив)</t>
  </si>
  <si>
    <t xml:space="preserve">857 2 02 25555 10 0000 150 </t>
  </si>
  <si>
    <t>Субсидии бюджетам сельских  поселений на  реализацию программ формирования современной городской среды</t>
  </si>
  <si>
    <t xml:space="preserve">857 2 07 00000 00 0000 000 </t>
  </si>
  <si>
    <t>Прочие безвозмездные поступления</t>
  </si>
  <si>
    <t xml:space="preserve">857 2 07 05003 10 0000 150 </t>
  </si>
  <si>
    <t>Прочие безвозмездные поступления в бюджеты сельских поселений</t>
  </si>
  <si>
    <t>857 2 02 25497 10 0000 150</t>
  </si>
  <si>
    <t>Субсидии бюджетам сельских поселений на реализацию мероприятий по обеспечению жильём молодых семей</t>
  </si>
  <si>
    <t>857 2 02 19999 10 0000 150</t>
  </si>
  <si>
    <t xml:space="preserve">Прочие дотации  бюджетам сельских поселений </t>
  </si>
  <si>
    <t>Приложение №1</t>
  </si>
  <si>
    <t>№ 18 от 29.11.2019г.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</si>
</sst>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2" fontId="1" fillId="0" borderId="4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2" fontId="2" fillId="0" borderId="4" xfId="0" applyNumberFormat="1" applyFont="1" applyBorder="1" applyAlignment="1">
      <alignment vertical="center" wrapText="1"/>
    </xf>
    <xf numFmtId="2" fontId="3" fillId="0" borderId="4" xfId="0" applyNumberFormat="1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8" fillId="0" borderId="0" xfId="0" applyFont="1"/>
    <xf numFmtId="0" fontId="7" fillId="0" borderId="8" xfId="0" applyFont="1" applyBorder="1"/>
    <xf numFmtId="0" fontId="1" fillId="0" borderId="4" xfId="0" applyFont="1" applyBorder="1" applyAlignment="1">
      <alignment horizontal="justify" vertical="center" wrapText="1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 shrinkToFit="1"/>
    </xf>
    <xf numFmtId="0" fontId="4" fillId="0" borderId="5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2" fontId="3" fillId="0" borderId="5" xfId="0" applyNumberFormat="1" applyFont="1" applyBorder="1" applyAlignment="1">
      <alignment vertical="center" wrapText="1"/>
    </xf>
    <xf numFmtId="2" fontId="3" fillId="0" borderId="3" xfId="0" applyNumberFormat="1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2" fontId="2" fillId="0" borderId="5" xfId="0" applyNumberFormat="1" applyFont="1" applyBorder="1" applyAlignment="1">
      <alignment vertical="center" wrapText="1"/>
    </xf>
    <xf numFmtId="2" fontId="2" fillId="0" borderId="6" xfId="0" applyNumberFormat="1" applyFont="1" applyBorder="1" applyAlignment="1">
      <alignment vertical="center" wrapText="1"/>
    </xf>
    <xf numFmtId="2" fontId="2" fillId="0" borderId="3" xfId="0" applyNumberFormat="1" applyFont="1" applyBorder="1" applyAlignment="1">
      <alignment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2" fontId="2" fillId="0" borderId="7" xfId="0" applyNumberFormat="1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0"/>
  <sheetViews>
    <sheetView tabSelected="1" workbookViewId="0">
      <selection activeCell="D5" sqref="D5"/>
    </sheetView>
  </sheetViews>
  <sheetFormatPr defaultRowHeight="14.4" x14ac:dyDescent="0.3"/>
  <cols>
    <col min="1" max="1" width="30.44140625" customWidth="1"/>
    <col min="2" max="2" width="99.44140625" customWidth="1"/>
    <col min="3" max="3" width="14" customWidth="1"/>
  </cols>
  <sheetData>
    <row r="1" spans="1:3" ht="15.6" x14ac:dyDescent="0.3">
      <c r="A1" s="23" t="s">
        <v>80</v>
      </c>
      <c r="B1" s="23"/>
      <c r="C1" s="23"/>
    </row>
    <row r="2" spans="1:3" ht="15.6" x14ac:dyDescent="0.3">
      <c r="A2" s="23" t="s">
        <v>1</v>
      </c>
      <c r="B2" s="23"/>
      <c r="C2" s="23"/>
    </row>
    <row r="3" spans="1:3" ht="15.6" x14ac:dyDescent="0.3">
      <c r="A3" s="23" t="s">
        <v>81</v>
      </c>
      <c r="B3" s="23"/>
      <c r="C3" s="23"/>
    </row>
    <row r="4" spans="1:3" ht="15.6" x14ac:dyDescent="0.3">
      <c r="A4" s="2"/>
      <c r="B4" s="2"/>
      <c r="C4" s="2"/>
    </row>
    <row r="5" spans="1:3" ht="43.5" customHeight="1" x14ac:dyDescent="0.3">
      <c r="A5" s="24" t="s">
        <v>57</v>
      </c>
      <c r="B5" s="24"/>
      <c r="C5" s="24"/>
    </row>
    <row r="6" spans="1:3" ht="27" customHeight="1" thickBot="1" x14ac:dyDescent="0.35">
      <c r="A6" s="2"/>
      <c r="B6" s="2"/>
      <c r="C6" s="1" t="s">
        <v>0</v>
      </c>
    </row>
    <row r="7" spans="1:3" ht="31.8" thickBot="1" x14ac:dyDescent="0.35">
      <c r="A7" s="9" t="s">
        <v>2</v>
      </c>
      <c r="B7" s="6" t="s">
        <v>3</v>
      </c>
      <c r="C7" s="6" t="s">
        <v>56</v>
      </c>
    </row>
    <row r="8" spans="1:3" ht="16.2" thickBot="1" x14ac:dyDescent="0.35">
      <c r="A8" s="3" t="s">
        <v>4</v>
      </c>
      <c r="B8" s="4" t="s">
        <v>49</v>
      </c>
      <c r="C8" s="15">
        <f>SUM(C9+C11+C13+C16+C22+C24)</f>
        <v>7139539.6299999999</v>
      </c>
    </row>
    <row r="9" spans="1:3" ht="16.2" thickBot="1" x14ac:dyDescent="0.35">
      <c r="A9" s="7" t="s">
        <v>5</v>
      </c>
      <c r="B9" s="5" t="s">
        <v>6</v>
      </c>
      <c r="C9" s="8">
        <v>522000</v>
      </c>
    </row>
    <row r="10" spans="1:3" ht="16.2" thickBot="1" x14ac:dyDescent="0.35">
      <c r="A10" s="10" t="s">
        <v>7</v>
      </c>
      <c r="B10" s="11" t="s">
        <v>8</v>
      </c>
      <c r="C10" s="16">
        <v>522000</v>
      </c>
    </row>
    <row r="11" spans="1:3" ht="31.8" thickBot="1" x14ac:dyDescent="0.35">
      <c r="A11" s="3" t="s">
        <v>9</v>
      </c>
      <c r="B11" s="4" t="s">
        <v>50</v>
      </c>
      <c r="C11" s="15">
        <v>2097539.63</v>
      </c>
    </row>
    <row r="12" spans="1:3" ht="31.8" thickBot="1" x14ac:dyDescent="0.35">
      <c r="A12" s="10" t="s">
        <v>10</v>
      </c>
      <c r="B12" s="11" t="s">
        <v>11</v>
      </c>
      <c r="C12" s="16">
        <v>2099150.7000000002</v>
      </c>
    </row>
    <row r="13" spans="1:3" ht="16.2" thickBot="1" x14ac:dyDescent="0.35">
      <c r="A13" s="3" t="s">
        <v>12</v>
      </c>
      <c r="B13" s="4" t="s">
        <v>51</v>
      </c>
      <c r="C13" s="15"/>
    </row>
    <row r="14" spans="1:3" ht="16.2" thickBot="1" x14ac:dyDescent="0.35">
      <c r="A14" s="7" t="s">
        <v>13</v>
      </c>
      <c r="B14" s="5" t="s">
        <v>14</v>
      </c>
      <c r="C14" s="8"/>
    </row>
    <row r="15" spans="1:3" ht="16.2" thickBot="1" x14ac:dyDescent="0.35">
      <c r="A15" s="10" t="s">
        <v>15</v>
      </c>
      <c r="B15" s="11" t="s">
        <v>14</v>
      </c>
      <c r="C15" s="16"/>
    </row>
    <row r="16" spans="1:3" ht="16.2" thickBot="1" x14ac:dyDescent="0.35">
      <c r="A16" s="3" t="s">
        <v>16</v>
      </c>
      <c r="B16" s="4" t="s">
        <v>52</v>
      </c>
      <c r="C16" s="15">
        <f>SUM(C17:C18)</f>
        <v>4290000</v>
      </c>
    </row>
    <row r="17" spans="1:3" ht="16.2" thickBot="1" x14ac:dyDescent="0.35">
      <c r="A17" s="10" t="s">
        <v>17</v>
      </c>
      <c r="B17" s="11" t="s">
        <v>18</v>
      </c>
      <c r="C17" s="16">
        <v>410000</v>
      </c>
    </row>
    <row r="18" spans="1:3" ht="16.2" thickBot="1" x14ac:dyDescent="0.35">
      <c r="A18" s="7" t="s">
        <v>19</v>
      </c>
      <c r="B18" s="5" t="s">
        <v>20</v>
      </c>
      <c r="C18" s="8">
        <f>SUM(C19:C21)</f>
        <v>3880000</v>
      </c>
    </row>
    <row r="19" spans="1:3" ht="31.8" thickBot="1" x14ac:dyDescent="0.35">
      <c r="A19" s="10" t="s">
        <v>21</v>
      </c>
      <c r="B19" s="12" t="s">
        <v>22</v>
      </c>
      <c r="C19" s="16">
        <v>2580000</v>
      </c>
    </row>
    <row r="20" spans="1:3" ht="15.6" x14ac:dyDescent="0.3">
      <c r="A20" s="13"/>
      <c r="B20" s="25" t="s">
        <v>24</v>
      </c>
      <c r="C20" s="27">
        <v>1300000</v>
      </c>
    </row>
    <row r="21" spans="1:3" ht="16.2" thickBot="1" x14ac:dyDescent="0.35">
      <c r="A21" s="10" t="s">
        <v>23</v>
      </c>
      <c r="B21" s="26"/>
      <c r="C21" s="28"/>
    </row>
    <row r="22" spans="1:3" ht="31.8" thickBot="1" x14ac:dyDescent="0.35">
      <c r="A22" s="3" t="s">
        <v>25</v>
      </c>
      <c r="B22" s="4" t="s">
        <v>53</v>
      </c>
      <c r="C22" s="15">
        <v>180000</v>
      </c>
    </row>
    <row r="23" spans="1:3" ht="47.4" thickBot="1" x14ac:dyDescent="0.35">
      <c r="A23" s="10" t="s">
        <v>26</v>
      </c>
      <c r="B23" s="12" t="s">
        <v>27</v>
      </c>
      <c r="C23" s="16">
        <v>180000</v>
      </c>
    </row>
    <row r="24" spans="1:3" ht="31.8" thickBot="1" x14ac:dyDescent="0.35">
      <c r="A24" s="3" t="s">
        <v>28</v>
      </c>
      <c r="B24" s="4" t="s">
        <v>29</v>
      </c>
      <c r="C24" s="15">
        <f>SUM(C25)</f>
        <v>50000</v>
      </c>
    </row>
    <row r="25" spans="1:3" ht="16.2" thickBot="1" x14ac:dyDescent="0.35">
      <c r="A25" s="7" t="s">
        <v>30</v>
      </c>
      <c r="B25" s="5" t="s">
        <v>31</v>
      </c>
      <c r="C25" s="8">
        <v>50000</v>
      </c>
    </row>
    <row r="26" spans="1:3" ht="16.2" thickBot="1" x14ac:dyDescent="0.35">
      <c r="A26" s="7" t="s">
        <v>32</v>
      </c>
      <c r="B26" s="5" t="s">
        <v>33</v>
      </c>
      <c r="C26" s="8">
        <v>50000</v>
      </c>
    </row>
    <row r="27" spans="1:3" ht="31.8" thickBot="1" x14ac:dyDescent="0.35">
      <c r="A27" s="10" t="s">
        <v>34</v>
      </c>
      <c r="B27" s="22" t="s">
        <v>35</v>
      </c>
      <c r="C27" s="16">
        <v>50000</v>
      </c>
    </row>
    <row r="28" spans="1:3" x14ac:dyDescent="0.3">
      <c r="A28" s="35" t="s">
        <v>36</v>
      </c>
      <c r="B28" s="35" t="s">
        <v>54</v>
      </c>
      <c r="C28" s="32">
        <f>SUM(C31)</f>
        <v>25692786.059999999</v>
      </c>
    </row>
    <row r="29" spans="1:3" ht="12" customHeight="1" x14ac:dyDescent="0.3">
      <c r="A29" s="36"/>
      <c r="B29" s="36"/>
      <c r="C29" s="33"/>
    </row>
    <row r="30" spans="1:3" ht="6" customHeight="1" thickBot="1" x14ac:dyDescent="0.35">
      <c r="A30" s="38"/>
      <c r="B30" s="37"/>
      <c r="C30" s="39"/>
    </row>
    <row r="31" spans="1:3" ht="16.2" thickBot="1" x14ac:dyDescent="0.35">
      <c r="A31" s="3" t="s">
        <v>37</v>
      </c>
      <c r="B31" s="4" t="s">
        <v>38</v>
      </c>
      <c r="C31" s="15">
        <f>SUM(C32+C35+C41+C43+C46)</f>
        <v>25692786.059999999</v>
      </c>
    </row>
    <row r="32" spans="1:3" ht="16.2" thickBot="1" x14ac:dyDescent="0.35">
      <c r="A32" s="18" t="s">
        <v>66</v>
      </c>
      <c r="B32" s="4" t="s">
        <v>39</v>
      </c>
      <c r="C32" s="15">
        <f>SUM(C33:C34)</f>
        <v>18356000</v>
      </c>
    </row>
    <row r="33" spans="1:3" ht="16.2" thickBot="1" x14ac:dyDescent="0.35">
      <c r="A33" s="10" t="s">
        <v>67</v>
      </c>
      <c r="B33" s="11" t="s">
        <v>40</v>
      </c>
      <c r="C33" s="16">
        <v>14956000</v>
      </c>
    </row>
    <row r="34" spans="1:3" ht="16.2" thickBot="1" x14ac:dyDescent="0.35">
      <c r="A34" s="10" t="s">
        <v>78</v>
      </c>
      <c r="B34" s="11" t="s">
        <v>79</v>
      </c>
      <c r="C34" s="16">
        <v>3400000</v>
      </c>
    </row>
    <row r="35" spans="1:3" ht="16.2" thickBot="1" x14ac:dyDescent="0.35">
      <c r="A35" s="17" t="s">
        <v>58</v>
      </c>
      <c r="B35" s="14" t="s">
        <v>41</v>
      </c>
      <c r="C35" s="15">
        <f>SUM(C36+C37+C38+C39+C40)</f>
        <v>6014656</v>
      </c>
    </row>
    <row r="36" spans="1:3" ht="47.4" thickBot="1" x14ac:dyDescent="0.35">
      <c r="A36" s="10" t="s">
        <v>59</v>
      </c>
      <c r="B36" s="5" t="s">
        <v>42</v>
      </c>
      <c r="C36" s="16">
        <v>1744091</v>
      </c>
    </row>
    <row r="37" spans="1:3" ht="31.8" thickBot="1" x14ac:dyDescent="0.35">
      <c r="A37" s="10" t="s">
        <v>70</v>
      </c>
      <c r="B37" s="12" t="s">
        <v>71</v>
      </c>
      <c r="C37" s="16">
        <v>2466218</v>
      </c>
    </row>
    <row r="38" spans="1:3" ht="31.8" thickBot="1" x14ac:dyDescent="0.35">
      <c r="A38" s="10" t="s">
        <v>60</v>
      </c>
      <c r="B38" s="11" t="s">
        <v>55</v>
      </c>
      <c r="C38" s="16">
        <v>1056058</v>
      </c>
    </row>
    <row r="39" spans="1:3" ht="47.4" thickBot="1" x14ac:dyDescent="0.35">
      <c r="A39" s="10" t="s">
        <v>68</v>
      </c>
      <c r="B39" s="11" t="s">
        <v>69</v>
      </c>
      <c r="C39" s="16">
        <v>137981</v>
      </c>
    </row>
    <row r="40" spans="1:3" ht="31.8" thickBot="1" x14ac:dyDescent="0.35">
      <c r="A40" s="10" t="s">
        <v>76</v>
      </c>
      <c r="B40" s="11" t="s">
        <v>77</v>
      </c>
      <c r="C40" s="16">
        <v>610308</v>
      </c>
    </row>
    <row r="41" spans="1:3" ht="16.2" thickBot="1" x14ac:dyDescent="0.35">
      <c r="A41" s="17" t="s">
        <v>61</v>
      </c>
      <c r="B41" s="4" t="s">
        <v>43</v>
      </c>
      <c r="C41" s="15">
        <f>SUM(C42)</f>
        <v>213536</v>
      </c>
    </row>
    <row r="42" spans="1:3" ht="31.8" thickBot="1" x14ac:dyDescent="0.35">
      <c r="A42" s="10" t="s">
        <v>62</v>
      </c>
      <c r="B42" s="11" t="s">
        <v>44</v>
      </c>
      <c r="C42" s="16">
        <v>213536</v>
      </c>
    </row>
    <row r="43" spans="1:3" ht="16.2" thickBot="1" x14ac:dyDescent="0.35">
      <c r="A43" s="17" t="s">
        <v>63</v>
      </c>
      <c r="B43" s="4" t="s">
        <v>45</v>
      </c>
      <c r="C43" s="15">
        <f>SUM(C44+C45)</f>
        <v>982240</v>
      </c>
    </row>
    <row r="44" spans="1:3" ht="47.4" thickBot="1" x14ac:dyDescent="0.35">
      <c r="A44" s="7" t="s">
        <v>64</v>
      </c>
      <c r="B44" s="5" t="s">
        <v>46</v>
      </c>
      <c r="C44" s="8"/>
    </row>
    <row r="45" spans="1:3" ht="47.4" thickBot="1" x14ac:dyDescent="0.35">
      <c r="A45" s="10" t="s">
        <v>65</v>
      </c>
      <c r="B45" s="11" t="s">
        <v>47</v>
      </c>
      <c r="C45" s="16">
        <v>982240</v>
      </c>
    </row>
    <row r="46" spans="1:3" ht="16.2" thickBot="1" x14ac:dyDescent="0.35">
      <c r="A46" s="19" t="s">
        <v>72</v>
      </c>
      <c r="B46" s="21" t="s">
        <v>73</v>
      </c>
      <c r="C46" s="15">
        <f>SUM(C47)</f>
        <v>126354.06</v>
      </c>
    </row>
    <row r="47" spans="1:3" ht="16.2" thickBot="1" x14ac:dyDescent="0.35">
      <c r="A47" s="10" t="s">
        <v>74</v>
      </c>
      <c r="B47" s="20" t="s">
        <v>75</v>
      </c>
      <c r="C47" s="16">
        <v>126354.06</v>
      </c>
    </row>
    <row r="48" spans="1:3" x14ac:dyDescent="0.3">
      <c r="A48" s="29"/>
      <c r="B48" s="35" t="s">
        <v>48</v>
      </c>
      <c r="C48" s="32">
        <f>SUM(C8+C28)</f>
        <v>32832325.689999998</v>
      </c>
    </row>
    <row r="49" spans="1:3" ht="15.75" customHeight="1" x14ac:dyDescent="0.3">
      <c r="A49" s="30"/>
      <c r="B49" s="36"/>
      <c r="C49" s="33"/>
    </row>
    <row r="50" spans="1:3" ht="15" thickBot="1" x14ac:dyDescent="0.35">
      <c r="A50" s="31"/>
      <c r="B50" s="38"/>
      <c r="C50" s="34"/>
    </row>
  </sheetData>
  <mergeCells count="12">
    <mergeCell ref="A48:A50"/>
    <mergeCell ref="C48:C50"/>
    <mergeCell ref="B28:B30"/>
    <mergeCell ref="A28:A30"/>
    <mergeCell ref="B48:B50"/>
    <mergeCell ref="C28:C30"/>
    <mergeCell ref="A1:C1"/>
    <mergeCell ref="A2:C2"/>
    <mergeCell ref="A3:C3"/>
    <mergeCell ref="A5:C5"/>
    <mergeCell ref="B20:B21"/>
    <mergeCell ref="C20:C21"/>
  </mergeCells>
  <pageMargins left="0.7" right="0.7" top="0.75" bottom="0.75" header="0.3" footer="0.3"/>
  <pageSetup paperSize="9" scale="60" fitToHeight="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2019-12-10T05:02:30Z</dcterms:modified>
</cp:coreProperties>
</file>