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<sst xmlns="http://schemas.openxmlformats.org/spreadsheetml/2006/main" count="102" uniqueCount="99">
  <si>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</si>
  <si>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</si>
  <si>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</si>
  <si>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</si>
  <si>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</si>
  <si>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</si>
  <si>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</si>
  <si>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</si>
  <si>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</si>
  <si>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</si>
  <si>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</si>
  <si>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</si>
  <si>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</si>
  <si>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</si>
  <si>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</si>
  <si>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</si>
  <si>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</si>
  <si>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</si>
  <si>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</si>
  <si>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</si>
  <si>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</si>
  <si>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</si>
  <si>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</si>
  <si>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</si>
  <si>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</si>
  <si>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</si>
  <si>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</si>
  <si>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</si>
  <si>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</si>
  <si>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</si>
  <si>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</si>
  <si>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</si>
  <si>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</si>
  <si>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</si>
  <si>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</si>
  <si>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</si>
  <si>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</si>
  <si>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</si>
  <si>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</si>
  <si>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</si>
  <si>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</si>
  <si>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</si>
  <si>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</si>
  <si>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</si>
  <si>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</si>
  <si>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</si>
  <si>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</si>
  <si>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</si>
  <si>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</si>
  <si>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</si>
  <si>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</si>
  <si>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</si>
  <si>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</si>
  <si>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</si>
  <si>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</si>
  <si>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</si>
  <si>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</si>
  <si>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</si>
  <si>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</si>
  <si>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</si>
  <si>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</si>
  <si>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</si>
  <si>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</si>
  <si>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</si>
  <si>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</si>
  <si>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857 2 02 19999 10 1005 150</t>
  </si>
  <si>
    <t>Прочие дотации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</si>
  <si>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</si>
  <si>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</si>
  <si>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</si>
  <si>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</si>
  <si>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</si>
  <si>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000 2 07 50000 10 0000 150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</si>
  <si>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</si>
  <si>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форирования дорожных фондов субъектов Российской Федерации)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</si>
  <si>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</si>
  <si>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</si>
  <si>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</si>
  <si>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</si>
  <si>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</si>
  <si>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</si>
  <si>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100 1 03 02261 01 0000 110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</si>
  <si>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</si>
  <si>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</si>
  <si>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 № 1</t>
  </si>
  <si>
    <t>№  29 от24.12.2021г.</t>
  </si>
  <si>
    <t>2023 год</t>
  </si>
  <si>
    <t>2024 год</t>
  </si>
  <si>
    <t>857 2 02 20077 10 0000 150</t>
  </si>
  <si>
    <t>182 1 00 00000 00 0000 000</t>
  </si>
  <si>
    <t xml:space="preserve">857 2 00 00000 00 0000 000 </t>
  </si>
  <si>
    <t>857 02 00000 00 0000 000</t>
  </si>
  <si>
    <t>857 2 02 01000 00 0000 150</t>
  </si>
  <si>
    <t>857 2 02 15001 00 0000 150</t>
  </si>
  <si>
    <t>857 2 02 16001 00 0000 150</t>
  </si>
  <si>
    <t>857 2 02 19999 00 0000 150</t>
  </si>
  <si>
    <t>857 2 02 19999 10 0000 150</t>
  </si>
  <si>
    <t>857 2 02 30000 00 0000 150</t>
  </si>
  <si>
    <t>857 2 02 40000 00 0000 150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</si>
</sst>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43" fontId="0" fillId="0" borderId="0" xfId="0" applyNumberFormat="1" applyAlignment="1">
      <alignment/>
    </xf>
    <xf numFmtId="0" fontId="3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43" fontId="43" fillId="0" borderId="13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2" fontId="42" fillId="0" borderId="14" xfId="58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vertical="center" wrapText="1"/>
    </xf>
    <xf numFmtId="2" fontId="44" fillId="0" borderId="14" xfId="58" applyNumberFormat="1" applyFont="1" applyFill="1" applyBorder="1" applyAlignment="1">
      <alignment horizontal="center" vertical="center" wrapText="1"/>
    </xf>
    <xf numFmtId="2" fontId="43" fillId="0" borderId="14" xfId="58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 shrinkToFit="1"/>
    </xf>
    <xf numFmtId="0" fontId="43" fillId="0" borderId="15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 applyProtection="1">
      <alignment horizontal="left" wrapText="1"/>
      <protection hidden="1"/>
    </xf>
    <xf numFmtId="0" fontId="45" fillId="0" borderId="16" xfId="0" applyFont="1" applyFill="1" applyBorder="1" applyAlignment="1">
      <alignment vertical="justify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wrapText="1"/>
      <protection hidden="1"/>
    </xf>
    <xf numFmtId="43" fontId="43" fillId="0" borderId="14" xfId="58" applyFont="1" applyFill="1" applyBorder="1" applyAlignment="1">
      <alignment horizontal="center" vertical="center" wrapText="1"/>
    </xf>
    <xf numFmtId="43" fontId="43" fillId="0" borderId="15" xfId="58" applyFont="1" applyFill="1" applyBorder="1" applyAlignment="1">
      <alignment horizontal="center" vertical="center" wrapText="1"/>
    </xf>
    <xf numFmtId="43" fontId="42" fillId="0" borderId="14" xfId="58" applyFont="1" applyFill="1" applyBorder="1" applyAlignment="1">
      <alignment horizontal="center" vertical="center" wrapText="1"/>
    </xf>
    <xf numFmtId="43" fontId="44" fillId="0" borderId="14" xfId="58" applyFont="1" applyFill="1" applyBorder="1" applyAlignment="1">
      <alignment horizontal="center" vertical="center" wrapText="1"/>
    </xf>
    <xf numFmtId="43" fontId="42" fillId="0" borderId="15" xfId="58" applyFont="1" applyFill="1" applyBorder="1" applyAlignment="1">
      <alignment horizontal="center" vertical="center" wrapText="1"/>
    </xf>
    <xf numFmtId="43" fontId="44" fillId="0" borderId="13" xfId="58" applyFont="1" applyFill="1" applyBorder="1" applyAlignment="1">
      <alignment horizontal="center" vertical="center" wrapText="1"/>
    </xf>
    <xf numFmtId="43" fontId="43" fillId="0" borderId="20" xfId="58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wrapText="1"/>
      <protection hidden="1"/>
    </xf>
    <xf numFmtId="0" fontId="2" fillId="0" borderId="13" xfId="0" applyNumberFormat="1" applyFont="1" applyFill="1" applyBorder="1" applyAlignment="1" applyProtection="1">
      <alignment horizontal="center" wrapText="1"/>
      <protection hidden="1"/>
    </xf>
    <xf numFmtId="0" fontId="42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3" fontId="42" fillId="0" borderId="0" xfId="58" applyFont="1" applyBorder="1" applyAlignment="1">
      <alignment horizontal="left" vertical="center" wrapText="1"/>
    </xf>
    <xf numFmtId="43" fontId="42" fillId="0" borderId="0" xfId="58" applyFont="1" applyBorder="1" applyAlignment="1">
      <alignment horizontal="center" vertical="center" wrapText="1"/>
    </xf>
    <xf numFmtId="43" fontId="44" fillId="0" borderId="0" xfId="58" applyFont="1" applyBorder="1" applyAlignment="1">
      <alignment horizontal="center" vertical="center" wrapText="1"/>
    </xf>
    <xf numFmtId="43" fontId="43" fillId="0" borderId="0" xfId="58" applyFont="1" applyBorder="1" applyAlignment="1">
      <alignment horizontal="center" vertical="center" wrapText="1"/>
    </xf>
    <xf numFmtId="43" fontId="43" fillId="0" borderId="0" xfId="58" applyFont="1" applyFill="1" applyBorder="1" applyAlignment="1">
      <alignment horizontal="center" vertical="center" wrapText="1"/>
    </xf>
    <xf numFmtId="2" fontId="42" fillId="0" borderId="0" xfId="58" applyNumberFormat="1" applyFont="1" applyFill="1" applyBorder="1" applyAlignment="1">
      <alignment horizontal="center" vertical="center" wrapText="1"/>
    </xf>
    <xf numFmtId="2" fontId="44" fillId="0" borderId="0" xfId="58" applyNumberFormat="1" applyFont="1" applyFill="1" applyBorder="1" applyAlignment="1">
      <alignment horizontal="center" vertical="center" wrapText="1"/>
    </xf>
    <xf numFmtId="2" fontId="43" fillId="0" borderId="0" xfId="58" applyNumberFormat="1" applyFont="1" applyFill="1" applyBorder="1" applyAlignment="1">
      <alignment horizontal="center" vertical="center" wrapText="1"/>
    </xf>
    <xf numFmtId="43" fontId="42" fillId="0" borderId="0" xfId="58" applyFont="1" applyFill="1" applyBorder="1" applyAlignment="1">
      <alignment horizontal="center" vertical="center" wrapText="1"/>
    </xf>
    <xf numFmtId="43" fontId="44" fillId="0" borderId="0" xfId="58" applyFont="1" applyFill="1" applyBorder="1" applyAlignment="1">
      <alignment horizontal="center" vertical="center" wrapText="1"/>
    </xf>
    <xf numFmtId="43" fontId="48" fillId="0" borderId="0" xfId="58" applyFont="1" applyFill="1" applyBorder="1" applyAlignment="1">
      <alignment horizontal="center" vertical="center" wrapText="1"/>
    </xf>
    <xf numFmtId="43" fontId="42" fillId="0" borderId="13" xfId="58" applyFont="1" applyBorder="1" applyAlignment="1">
      <alignment horizontal="left" vertical="center" wrapText="1"/>
    </xf>
    <xf numFmtId="43" fontId="42" fillId="0" borderId="13" xfId="58" applyFont="1" applyBorder="1" applyAlignment="1">
      <alignment horizontal="center" vertical="center" wrapText="1"/>
    </xf>
    <xf numFmtId="43" fontId="44" fillId="0" borderId="13" xfId="58" applyFont="1" applyBorder="1" applyAlignment="1">
      <alignment horizontal="center" vertical="center" wrapText="1"/>
    </xf>
    <xf numFmtId="43" fontId="43" fillId="0" borderId="13" xfId="58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vertical="center" wrapText="1"/>
    </xf>
    <xf numFmtId="43" fontId="42" fillId="0" borderId="23" xfId="58" applyFont="1" applyFill="1" applyBorder="1" applyAlignment="1">
      <alignment horizontal="center" vertical="center" wrapText="1"/>
    </xf>
    <xf numFmtId="43" fontId="42" fillId="0" borderId="18" xfId="58" applyFont="1" applyFill="1" applyBorder="1" applyAlignment="1">
      <alignment horizontal="center" vertical="center" wrapText="1"/>
    </xf>
    <xf numFmtId="43" fontId="42" fillId="0" borderId="24" xfId="58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43" fontId="48" fillId="0" borderId="23" xfId="58" applyFont="1" applyFill="1" applyBorder="1" applyAlignment="1">
      <alignment horizontal="center" vertical="center" wrapText="1"/>
    </xf>
    <xf numFmtId="43" fontId="48" fillId="0" borderId="25" xfId="58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right"/>
    </xf>
    <xf numFmtId="0" fontId="47" fillId="0" borderId="0" xfId="0" applyFont="1" applyAlignment="1">
      <alignment horizontal="center" vertical="center" wrapText="1" shrinkToFit="1"/>
    </xf>
    <xf numFmtId="0" fontId="45" fillId="0" borderId="23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43" fontId="43" fillId="0" borderId="23" xfId="58" applyFont="1" applyFill="1" applyBorder="1" applyAlignment="1">
      <alignment horizontal="center" vertical="center" wrapText="1"/>
    </xf>
    <xf numFmtId="43" fontId="43" fillId="0" borderId="18" xfId="58" applyFont="1" applyFill="1" applyBorder="1" applyAlignment="1">
      <alignment horizontal="center" vertical="center" wrapText="1"/>
    </xf>
    <xf numFmtId="43" fontId="43" fillId="0" borderId="17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35.421875" style="0" customWidth="1"/>
    <col min="2" max="2" width="99.421875" style="0" customWidth="1"/>
    <col min="3" max="5" width="20.7109375" style="0" customWidth="1"/>
    <col min="6" max="6" width="9.140625" style="0" customWidth="1"/>
    <col min="9" max="9" width="14.28125" style="0" bestFit="1" customWidth="1"/>
  </cols>
  <sheetData>
    <row r="1" spans="1:5" ht="15">
      <c r="A1" s="88" t="s">
        <v>84</v>
      </c>
      <c r="B1" s="88"/>
      <c r="C1" s="88"/>
      <c r="D1" s="22"/>
      <c r="E1" s="22"/>
    </row>
    <row r="2" spans="1:5" ht="15">
      <c r="A2" s="88" t="s">
        <v>1</v>
      </c>
      <c r="B2" s="88"/>
      <c r="C2" s="88"/>
      <c r="D2" s="22"/>
      <c r="E2" s="22"/>
    </row>
    <row r="3" spans="1:5" ht="15">
      <c r="A3" s="88" t="s">
        <v>85</v>
      </c>
      <c r="B3" s="88"/>
      <c r="C3" s="88"/>
      <c r="D3" s="22"/>
      <c r="E3" s="22"/>
    </row>
    <row r="4" spans="1:5" ht="15">
      <c r="A4" s="2"/>
      <c r="B4" s="2"/>
      <c r="C4" s="2"/>
      <c r="D4" s="2"/>
      <c r="E4" s="2"/>
    </row>
    <row r="5" spans="1:5" ht="43.5" customHeight="1">
      <c r="A5" s="89" t="s">
        <v>54</v>
      </c>
      <c r="B5" s="89"/>
      <c r="C5" s="89"/>
      <c r="D5" s="23"/>
      <c r="E5" s="23"/>
    </row>
    <row r="6" spans="1:5" ht="27" customHeight="1" thickBot="1">
      <c r="A6" s="2"/>
      <c r="B6" s="2"/>
      <c r="C6" s="1" t="s">
        <v>0</v>
      </c>
      <c r="D6" s="22"/>
      <c r="E6" s="22"/>
    </row>
    <row r="7" spans="1:5" ht="35.25" thickBot="1">
      <c r="A7" s="7" t="s">
        <v>2</v>
      </c>
      <c r="B7" s="62" t="s">
        <v>3</v>
      </c>
      <c r="C7" s="58" t="s">
        <v>86</v>
      </c>
      <c r="D7" s="58" t="s">
        <v>87</v>
      </c>
      <c r="E7" s="47"/>
    </row>
    <row r="8" spans="1:5" ht="18" thickBot="1">
      <c r="A8" s="37" t="s">
        <v>89</v>
      </c>
      <c r="B8" s="63" t="s">
        <v>35</v>
      </c>
      <c r="C8" s="59">
        <f>SUM(C9+C11+C20+C26)</f>
        <v>7746095</v>
      </c>
      <c r="D8" s="59">
        <f>SUM(D9+D11+D20+D26)</f>
        <v>8016534</v>
      </c>
      <c r="E8" s="48"/>
    </row>
    <row r="9" spans="1:5" ht="21" customHeight="1" thickBot="1">
      <c r="A9" s="38" t="s">
        <v>4</v>
      </c>
      <c r="B9" s="64" t="s">
        <v>5</v>
      </c>
      <c r="C9" s="60">
        <f>SUM(C10)</f>
        <v>672090</v>
      </c>
      <c r="D9" s="60">
        <f>SUM(D10)</f>
        <v>705695</v>
      </c>
      <c r="E9" s="49"/>
    </row>
    <row r="10" spans="1:5" ht="25.5" customHeight="1" thickBot="1">
      <c r="A10" s="39" t="s">
        <v>6</v>
      </c>
      <c r="B10" s="65" t="s">
        <v>7</v>
      </c>
      <c r="C10" s="61">
        <v>672090</v>
      </c>
      <c r="D10" s="61">
        <v>705695</v>
      </c>
      <c r="E10" s="50"/>
    </row>
    <row r="11" spans="1:5" ht="35.25" thickBot="1">
      <c r="A11" s="37" t="s">
        <v>8</v>
      </c>
      <c r="B11" s="63" t="s">
        <v>36</v>
      </c>
      <c r="C11" s="59">
        <f>SUM(C12)</f>
        <v>2484590</v>
      </c>
      <c r="D11" s="59">
        <f>SUM(D12)</f>
        <v>2625400</v>
      </c>
      <c r="E11" s="48"/>
    </row>
    <row r="12" spans="1:5" ht="36" thickBot="1">
      <c r="A12" s="37" t="s">
        <v>8</v>
      </c>
      <c r="B12" s="11" t="s">
        <v>9</v>
      </c>
      <c r="C12" s="30">
        <f>SUM(C13+C14+C15+C16)</f>
        <v>2484590</v>
      </c>
      <c r="D12" s="30">
        <f>SUM(D13+D14+D15+D16)</f>
        <v>2625400</v>
      </c>
      <c r="E12" s="51"/>
    </row>
    <row r="13" spans="1:5" ht="114" customHeight="1">
      <c r="A13" s="40" t="s">
        <v>76</v>
      </c>
      <c r="B13" s="24" t="s">
        <v>74</v>
      </c>
      <c r="C13" s="31">
        <v>1111600</v>
      </c>
      <c r="D13" s="31">
        <v>1155930</v>
      </c>
      <c r="E13" s="51"/>
    </row>
    <row r="14" spans="1:5" ht="108">
      <c r="A14" s="41" t="s">
        <v>80</v>
      </c>
      <c r="B14" s="25" t="s">
        <v>75</v>
      </c>
      <c r="C14" s="9">
        <v>6230</v>
      </c>
      <c r="D14" s="9">
        <v>6680</v>
      </c>
      <c r="E14" s="51"/>
    </row>
    <row r="15" spans="1:5" ht="108">
      <c r="A15" s="41" t="s">
        <v>78</v>
      </c>
      <c r="B15" s="25" t="s">
        <v>77</v>
      </c>
      <c r="C15" s="9">
        <v>1504500</v>
      </c>
      <c r="D15" s="9">
        <v>1611140</v>
      </c>
      <c r="E15" s="51"/>
    </row>
    <row r="16" spans="1:5" ht="108">
      <c r="A16" s="41" t="s">
        <v>81</v>
      </c>
      <c r="B16" s="25" t="s">
        <v>79</v>
      </c>
      <c r="C16" s="9">
        <v>-137740</v>
      </c>
      <c r="D16" s="9">
        <v>-148350</v>
      </c>
      <c r="E16" s="51"/>
    </row>
    <row r="17" spans="1:5" ht="25.5" customHeight="1" thickBot="1">
      <c r="A17" s="42" t="s">
        <v>10</v>
      </c>
      <c r="B17" s="12" t="s">
        <v>37</v>
      </c>
      <c r="C17" s="13">
        <v>0</v>
      </c>
      <c r="D17" s="13">
        <v>0</v>
      </c>
      <c r="E17" s="52"/>
    </row>
    <row r="18" spans="1:5" ht="18" thickBot="1">
      <c r="A18" s="43" t="s">
        <v>11</v>
      </c>
      <c r="B18" s="14" t="s">
        <v>12</v>
      </c>
      <c r="C18" s="15">
        <v>0</v>
      </c>
      <c r="D18" s="15">
        <v>0</v>
      </c>
      <c r="E18" s="53"/>
    </row>
    <row r="19" spans="1:5" ht="23.25" customHeight="1" thickBot="1">
      <c r="A19" s="27" t="s">
        <v>13</v>
      </c>
      <c r="B19" s="11" t="s">
        <v>12</v>
      </c>
      <c r="C19" s="16">
        <v>0</v>
      </c>
      <c r="D19" s="16">
        <v>0</v>
      </c>
      <c r="E19" s="54"/>
    </row>
    <row r="20" spans="1:7" ht="25.5" customHeight="1" thickBot="1">
      <c r="A20" s="42" t="s">
        <v>14</v>
      </c>
      <c r="B20" s="12" t="s">
        <v>38</v>
      </c>
      <c r="C20" s="32">
        <f>SUM(C21:C22)</f>
        <v>4389415</v>
      </c>
      <c r="D20" s="32">
        <f>SUM(D21:D22)</f>
        <v>4485439</v>
      </c>
      <c r="E20" s="55"/>
      <c r="G20" s="10"/>
    </row>
    <row r="21" spans="1:5" ht="23.25" customHeight="1" thickBot="1">
      <c r="A21" s="27" t="s">
        <v>15</v>
      </c>
      <c r="B21" s="11" t="s">
        <v>16</v>
      </c>
      <c r="C21" s="30">
        <v>710415</v>
      </c>
      <c r="D21" s="30">
        <v>745935</v>
      </c>
      <c r="E21" s="51"/>
    </row>
    <row r="22" spans="1:5" ht="18" thickBot="1">
      <c r="A22" s="43" t="s">
        <v>17</v>
      </c>
      <c r="B22" s="11" t="s">
        <v>18</v>
      </c>
      <c r="C22" s="33">
        <f>SUM(C23+C24+C25)</f>
        <v>3679000</v>
      </c>
      <c r="D22" s="33">
        <f>SUM(D23+D24+D25)</f>
        <v>3739504</v>
      </c>
      <c r="E22" s="56"/>
    </row>
    <row r="23" spans="1:5" ht="36" thickBot="1">
      <c r="A23" s="27" t="s">
        <v>19</v>
      </c>
      <c r="B23" s="17" t="s">
        <v>20</v>
      </c>
      <c r="C23" s="30">
        <v>1809000</v>
      </c>
      <c r="D23" s="30">
        <v>1833836</v>
      </c>
      <c r="E23" s="51"/>
    </row>
    <row r="24" spans="1:5" ht="18">
      <c r="A24" s="28"/>
      <c r="B24" s="90" t="s">
        <v>22</v>
      </c>
      <c r="C24" s="98">
        <v>1870000</v>
      </c>
      <c r="D24" s="98">
        <v>1905668</v>
      </c>
      <c r="E24" s="51"/>
    </row>
    <row r="25" spans="1:5" ht="15" customHeight="1" thickBot="1">
      <c r="A25" s="27" t="s">
        <v>21</v>
      </c>
      <c r="B25" s="91"/>
      <c r="C25" s="100"/>
      <c r="D25" s="100"/>
      <c r="E25" s="51"/>
    </row>
    <row r="26" spans="1:9" ht="35.25" thickBot="1">
      <c r="A26" s="42" t="s">
        <v>23</v>
      </c>
      <c r="B26" s="12" t="s">
        <v>39</v>
      </c>
      <c r="C26" s="32">
        <f>C27</f>
        <v>200000</v>
      </c>
      <c r="D26" s="32">
        <f>D27</f>
        <v>200000</v>
      </c>
      <c r="E26" s="55"/>
      <c r="I26" s="3"/>
    </row>
    <row r="27" spans="1:5" ht="73.5" customHeight="1" thickBot="1">
      <c r="A27" s="27" t="s">
        <v>24</v>
      </c>
      <c r="B27" s="18" t="s">
        <v>25</v>
      </c>
      <c r="C27" s="30">
        <v>200000</v>
      </c>
      <c r="D27" s="30">
        <v>200000</v>
      </c>
      <c r="E27" s="51"/>
    </row>
    <row r="28" spans="1:5" ht="17.25">
      <c r="A28" s="79" t="s">
        <v>90</v>
      </c>
      <c r="B28" s="76" t="s">
        <v>40</v>
      </c>
      <c r="C28" s="73">
        <f>SUM(C31)</f>
        <v>5842736</v>
      </c>
      <c r="D28" s="73">
        <f>SUM(D31)</f>
        <v>4956918</v>
      </c>
      <c r="E28" s="55"/>
    </row>
    <row r="29" spans="1:5" ht="8.25" customHeight="1">
      <c r="A29" s="80"/>
      <c r="B29" s="77"/>
      <c r="C29" s="74"/>
      <c r="D29" s="74"/>
      <c r="E29" s="55"/>
    </row>
    <row r="30" spans="1:5" ht="6" customHeight="1" thickBot="1">
      <c r="A30" s="81"/>
      <c r="B30" s="78"/>
      <c r="C30" s="75"/>
      <c r="D30" s="75"/>
      <c r="E30" s="55"/>
    </row>
    <row r="31" spans="1:5" ht="35.25" thickBot="1">
      <c r="A31" s="68" t="s">
        <v>91</v>
      </c>
      <c r="B31" s="12" t="s">
        <v>26</v>
      </c>
      <c r="C31" s="32">
        <f>SUM(C32+C40+C49+C51+C53)</f>
        <v>5842736</v>
      </c>
      <c r="D31" s="32">
        <f>SUM(D32+D40+D49+D51+D53)</f>
        <v>4956918</v>
      </c>
      <c r="E31" s="55"/>
    </row>
    <row r="32" spans="1:5" ht="18" thickBot="1">
      <c r="A32" s="68" t="s">
        <v>92</v>
      </c>
      <c r="B32" s="12" t="s">
        <v>27</v>
      </c>
      <c r="C32" s="34">
        <f>C34+C36+C37</f>
        <v>894000</v>
      </c>
      <c r="D32" s="34">
        <f>D34+D36+D37</f>
        <v>0</v>
      </c>
      <c r="E32" s="55"/>
    </row>
    <row r="33" spans="1:5" ht="18" thickBot="1">
      <c r="A33" s="69" t="s">
        <v>93</v>
      </c>
      <c r="B33" s="19" t="s">
        <v>68</v>
      </c>
      <c r="C33" s="35">
        <f>C34</f>
        <v>894000</v>
      </c>
      <c r="D33" s="35">
        <f>D34</f>
        <v>0</v>
      </c>
      <c r="E33" s="56"/>
    </row>
    <row r="34" spans="1:5" ht="36" thickBot="1">
      <c r="A34" s="27" t="s">
        <v>44</v>
      </c>
      <c r="B34" s="8" t="s">
        <v>60</v>
      </c>
      <c r="C34" s="9">
        <v>894000</v>
      </c>
      <c r="D34" s="9">
        <v>0</v>
      </c>
      <c r="E34" s="51"/>
    </row>
    <row r="35" spans="1:5" ht="36" thickBot="1">
      <c r="A35" s="67" t="s">
        <v>94</v>
      </c>
      <c r="B35" s="8" t="s">
        <v>67</v>
      </c>
      <c r="C35" s="9">
        <v>0</v>
      </c>
      <c r="D35" s="9">
        <v>0</v>
      </c>
      <c r="E35" s="51"/>
    </row>
    <row r="36" spans="1:5" ht="36" thickBot="1">
      <c r="A36" s="27" t="s">
        <v>61</v>
      </c>
      <c r="B36" s="8" t="s">
        <v>62</v>
      </c>
      <c r="C36" s="9">
        <v>0</v>
      </c>
      <c r="D36" s="9">
        <v>0</v>
      </c>
      <c r="E36" s="51"/>
    </row>
    <row r="37" spans="1:5" ht="21" customHeight="1" thickBot="1">
      <c r="A37" s="66" t="s">
        <v>95</v>
      </c>
      <c r="B37" s="8" t="s">
        <v>66</v>
      </c>
      <c r="C37" s="36">
        <f>C39</f>
        <v>0</v>
      </c>
      <c r="D37" s="36">
        <f>D39</f>
        <v>0</v>
      </c>
      <c r="E37" s="51"/>
    </row>
    <row r="38" spans="1:5" ht="21" customHeight="1" thickBot="1">
      <c r="A38" s="44" t="s">
        <v>96</v>
      </c>
      <c r="B38" s="8" t="s">
        <v>53</v>
      </c>
      <c r="C38" s="36">
        <f>C39</f>
        <v>0</v>
      </c>
      <c r="D38" s="36">
        <f>D39</f>
        <v>0</v>
      </c>
      <c r="E38" s="51"/>
    </row>
    <row r="39" spans="1:5" ht="40.5" customHeight="1" thickBot="1">
      <c r="A39" s="44" t="s">
        <v>65</v>
      </c>
      <c r="B39" s="8" t="s">
        <v>70</v>
      </c>
      <c r="C39" s="36"/>
      <c r="D39" s="36"/>
      <c r="E39" s="51"/>
    </row>
    <row r="40" spans="1:5" ht="36.75" customHeight="1" thickBot="1">
      <c r="A40" s="42" t="s">
        <v>71</v>
      </c>
      <c r="B40" s="20" t="s">
        <v>28</v>
      </c>
      <c r="C40" s="32">
        <f>C41+C42+C43++C44+C45</f>
        <v>4697118</v>
      </c>
      <c r="D40" s="32">
        <f>D41+D42+D43++D44+D45</f>
        <v>4696962</v>
      </c>
      <c r="E40" s="55"/>
    </row>
    <row r="41" spans="1:5" ht="54" thickBot="1">
      <c r="A41" s="27" t="s">
        <v>41</v>
      </c>
      <c r="B41" s="11" t="s">
        <v>29</v>
      </c>
      <c r="C41" s="30">
        <v>2830299</v>
      </c>
      <c r="D41" s="30">
        <v>2830299</v>
      </c>
      <c r="E41" s="51"/>
    </row>
    <row r="42" spans="1:5" ht="36" thickBot="1">
      <c r="A42" s="27" t="s">
        <v>45</v>
      </c>
      <c r="B42" s="11" t="s">
        <v>46</v>
      </c>
      <c r="C42" s="30">
        <v>176145</v>
      </c>
      <c r="D42" s="30">
        <v>175989</v>
      </c>
      <c r="E42" s="51"/>
    </row>
    <row r="43" spans="1:5" ht="36">
      <c r="A43" s="46" t="s">
        <v>88</v>
      </c>
      <c r="B43" s="26" t="s">
        <v>73</v>
      </c>
      <c r="C43" s="31">
        <v>1648650</v>
      </c>
      <c r="D43" s="31">
        <v>1648650</v>
      </c>
      <c r="E43" s="51"/>
    </row>
    <row r="44" spans="1:5" ht="36">
      <c r="A44" s="29" t="s">
        <v>83</v>
      </c>
      <c r="B44" s="25" t="s">
        <v>82</v>
      </c>
      <c r="C44" s="9">
        <v>0</v>
      </c>
      <c r="D44" s="9">
        <v>0</v>
      </c>
      <c r="E44" s="51"/>
    </row>
    <row r="45" spans="1:5" ht="18" customHeight="1" thickBot="1">
      <c r="A45" s="27" t="s">
        <v>63</v>
      </c>
      <c r="B45" s="14" t="s">
        <v>52</v>
      </c>
      <c r="C45" s="33">
        <f>SUM(C46)</f>
        <v>42024</v>
      </c>
      <c r="D45" s="33">
        <f>SUM(D46)</f>
        <v>42024</v>
      </c>
      <c r="E45" s="56"/>
    </row>
    <row r="46" spans="1:5" ht="21" customHeight="1" thickBot="1">
      <c r="A46" s="27" t="s">
        <v>64</v>
      </c>
      <c r="B46" s="14" t="s">
        <v>51</v>
      </c>
      <c r="C46" s="33">
        <f>SUM(C47+C48)</f>
        <v>42024</v>
      </c>
      <c r="D46" s="33">
        <f>SUM(D47+D48)</f>
        <v>42024</v>
      </c>
      <c r="E46" s="56"/>
    </row>
    <row r="47" spans="1:11" ht="36" thickBot="1">
      <c r="A47" s="27" t="s">
        <v>50</v>
      </c>
      <c r="B47" s="11" t="s">
        <v>49</v>
      </c>
      <c r="C47" s="30">
        <v>0</v>
      </c>
      <c r="D47" s="30">
        <v>0</v>
      </c>
      <c r="E47" s="51"/>
      <c r="H47" s="6"/>
      <c r="I47" s="6"/>
      <c r="J47" s="6"/>
      <c r="K47" s="6"/>
    </row>
    <row r="48" spans="1:11" ht="72" thickBot="1">
      <c r="A48" s="27" t="s">
        <v>47</v>
      </c>
      <c r="B48" s="11" t="s">
        <v>48</v>
      </c>
      <c r="C48" s="30">
        <v>42024</v>
      </c>
      <c r="D48" s="30">
        <v>42024</v>
      </c>
      <c r="E48" s="51"/>
      <c r="H48" s="6"/>
      <c r="I48" s="6"/>
      <c r="J48" s="6"/>
      <c r="K48" s="6"/>
    </row>
    <row r="49" spans="1:11" ht="15.75" customHeight="1" thickBot="1">
      <c r="A49" s="68" t="s">
        <v>97</v>
      </c>
      <c r="B49" s="12" t="s">
        <v>30</v>
      </c>
      <c r="C49" s="32">
        <f>SUM(C50)</f>
        <v>251618</v>
      </c>
      <c r="D49" s="32">
        <f>SUM(D50)</f>
        <v>259956</v>
      </c>
      <c r="E49" s="55"/>
      <c r="H49" s="6"/>
      <c r="I49" s="6"/>
      <c r="J49" s="6"/>
      <c r="K49" s="6"/>
    </row>
    <row r="50" spans="1:11" ht="36" thickBot="1">
      <c r="A50" s="27" t="s">
        <v>42</v>
      </c>
      <c r="B50" s="11" t="s">
        <v>31</v>
      </c>
      <c r="C50" s="30">
        <v>251618</v>
      </c>
      <c r="D50" s="30">
        <v>259956</v>
      </c>
      <c r="E50" s="51"/>
      <c r="H50" s="6"/>
      <c r="I50" s="6"/>
      <c r="J50" s="6"/>
      <c r="K50" s="6"/>
    </row>
    <row r="51" spans="1:11" ht="21.75" customHeight="1" thickBot="1">
      <c r="A51" s="68" t="s">
        <v>98</v>
      </c>
      <c r="B51" s="12" t="s">
        <v>32</v>
      </c>
      <c r="C51" s="32">
        <f>C52</f>
        <v>0</v>
      </c>
      <c r="D51" s="32">
        <f>D52</f>
        <v>0</v>
      </c>
      <c r="E51" s="55"/>
      <c r="H51" s="6"/>
      <c r="I51" s="6"/>
      <c r="J51" s="6"/>
      <c r="K51" s="6"/>
    </row>
    <row r="52" spans="1:11" ht="52.5" customHeight="1" thickBot="1">
      <c r="A52" s="27" t="s">
        <v>43</v>
      </c>
      <c r="B52" s="11" t="s">
        <v>33</v>
      </c>
      <c r="C52" s="30">
        <v>0</v>
      </c>
      <c r="D52" s="30">
        <v>0</v>
      </c>
      <c r="E52" s="51"/>
      <c r="H52" s="4"/>
      <c r="I52" s="4"/>
      <c r="J52" s="4"/>
      <c r="K52" s="4"/>
    </row>
    <row r="53" spans="1:28" s="5" customFormat="1" ht="15" customHeight="1">
      <c r="A53" s="79" t="s">
        <v>55</v>
      </c>
      <c r="B53" s="76" t="s">
        <v>56</v>
      </c>
      <c r="C53" s="82">
        <f>C57</f>
        <v>0</v>
      </c>
      <c r="D53" s="82">
        <f>D57</f>
        <v>0</v>
      </c>
      <c r="E53" s="57"/>
      <c r="F53" s="6"/>
      <c r="G53" s="6"/>
      <c r="H53" s="4"/>
      <c r="I53" s="4"/>
      <c r="J53" s="4"/>
      <c r="K53" s="4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4.5" customHeight="1">
      <c r="A54" s="80"/>
      <c r="B54" s="77"/>
      <c r="C54" s="83"/>
      <c r="D54" s="83"/>
      <c r="E54" s="57"/>
      <c r="F54" s="6"/>
      <c r="G54" s="6"/>
      <c r="H54" s="4"/>
      <c r="I54" s="4"/>
      <c r="J54" s="4"/>
      <c r="K54" s="4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6" ht="15.75" customHeight="1" hidden="1" thickBot="1">
      <c r="A55" s="80"/>
      <c r="B55" s="77"/>
      <c r="C55" s="83"/>
      <c r="D55" s="83"/>
      <c r="E55" s="57"/>
      <c r="F55" s="6"/>
      <c r="G55" s="6"/>
      <c r="H55" s="4"/>
      <c r="I55" s="4"/>
      <c r="J55" s="4"/>
      <c r="K55" s="4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45" t="s">
        <v>72</v>
      </c>
      <c r="B56" s="21" t="s">
        <v>69</v>
      </c>
      <c r="C56" s="9">
        <f>C60</f>
        <v>0</v>
      </c>
      <c r="D56" s="9">
        <f>D60</f>
        <v>0</v>
      </c>
      <c r="E56" s="51"/>
      <c r="F56" s="6"/>
      <c r="G56" s="6"/>
      <c r="H56" s="4"/>
      <c r="I56" s="4"/>
      <c r="J56" s="4"/>
      <c r="K56" s="4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11" ht="15.75" customHeight="1">
      <c r="A57" s="84" t="s">
        <v>57</v>
      </c>
      <c r="B57" s="86" t="s">
        <v>58</v>
      </c>
      <c r="C57" s="99">
        <f>C60</f>
        <v>0</v>
      </c>
      <c r="D57" s="99">
        <f>D60</f>
        <v>0</v>
      </c>
      <c r="E57" s="51"/>
      <c r="H57" s="4"/>
      <c r="I57" s="4"/>
      <c r="J57" s="4"/>
      <c r="K57" s="4"/>
    </row>
    <row r="58" spans="1:11" ht="6" customHeight="1" thickBot="1">
      <c r="A58" s="84"/>
      <c r="B58" s="86"/>
      <c r="C58" s="99"/>
      <c r="D58" s="99"/>
      <c r="E58" s="51"/>
      <c r="H58" s="4"/>
      <c r="I58" s="4"/>
      <c r="J58" s="4"/>
      <c r="K58" s="4"/>
    </row>
    <row r="59" spans="1:11" ht="6" customHeight="1" hidden="1" thickBot="1">
      <c r="A59" s="85"/>
      <c r="B59" s="87"/>
      <c r="C59" s="100"/>
      <c r="D59" s="100"/>
      <c r="E59" s="51"/>
      <c r="H59" s="4"/>
      <c r="I59" s="4"/>
      <c r="J59" s="4"/>
      <c r="K59" s="4"/>
    </row>
    <row r="60" spans="1:11" ht="15.75" customHeight="1">
      <c r="A60" s="92" t="s">
        <v>59</v>
      </c>
      <c r="B60" s="95" t="s">
        <v>58</v>
      </c>
      <c r="C60" s="98"/>
      <c r="D60" s="98"/>
      <c r="E60" s="51"/>
      <c r="H60" s="4"/>
      <c r="I60" s="4"/>
      <c r="J60" s="4"/>
      <c r="K60" s="4"/>
    </row>
    <row r="61" spans="1:11" ht="7.5" customHeight="1" thickBot="1">
      <c r="A61" s="93"/>
      <c r="B61" s="96"/>
      <c r="C61" s="99"/>
      <c r="D61" s="99"/>
      <c r="E61" s="51"/>
      <c r="H61" s="4"/>
      <c r="I61" s="4"/>
      <c r="J61" s="4"/>
      <c r="K61" s="4"/>
    </row>
    <row r="62" spans="1:11" ht="15.75" customHeight="1" hidden="1" thickBot="1">
      <c r="A62" s="94"/>
      <c r="B62" s="97"/>
      <c r="C62" s="100"/>
      <c r="D62" s="100"/>
      <c r="E62" s="51"/>
      <c r="H62" s="4"/>
      <c r="I62" s="4"/>
      <c r="J62" s="4"/>
      <c r="K62" s="4"/>
    </row>
    <row r="63" spans="1:5" ht="17.25">
      <c r="A63" s="70"/>
      <c r="B63" s="76" t="s">
        <v>34</v>
      </c>
      <c r="C63" s="73">
        <f>C8+C28</f>
        <v>13588831</v>
      </c>
      <c r="D63" s="73">
        <f>D8+D28</f>
        <v>12973452</v>
      </c>
      <c r="E63" s="55"/>
    </row>
    <row r="64" spans="1:5" ht="4.5" customHeight="1">
      <c r="A64" s="71"/>
      <c r="B64" s="77"/>
      <c r="C64" s="74"/>
      <c r="D64" s="74"/>
      <c r="E64" s="55"/>
    </row>
    <row r="65" spans="1:5" ht="3.75" customHeight="1">
      <c r="A65" s="72"/>
      <c r="B65" s="78"/>
      <c r="C65" s="75"/>
      <c r="D65" s="75"/>
      <c r="E65" s="55"/>
    </row>
  </sheetData>
  <sheetProtection/>
  <mergeCells count="27">
    <mergeCell ref="D63:D65"/>
    <mergeCell ref="C57:C59"/>
    <mergeCell ref="D24:D25"/>
    <mergeCell ref="D28:D30"/>
    <mergeCell ref="D53:D55"/>
    <mergeCell ref="D57:D59"/>
    <mergeCell ref="D60:D62"/>
    <mergeCell ref="A1:C1"/>
    <mergeCell ref="A2:C2"/>
    <mergeCell ref="A3:C3"/>
    <mergeCell ref="A5:C5"/>
    <mergeCell ref="B24:B25"/>
    <mergeCell ref="A60:A62"/>
    <mergeCell ref="B60:B62"/>
    <mergeCell ref="C60:C62"/>
    <mergeCell ref="C24:C25"/>
    <mergeCell ref="B53:B55"/>
    <mergeCell ref="A63:A65"/>
    <mergeCell ref="C63:C65"/>
    <mergeCell ref="B28:B30"/>
    <mergeCell ref="A28:A30"/>
    <mergeCell ref="B63:B65"/>
    <mergeCell ref="C28:C30"/>
    <mergeCell ref="A53:A55"/>
    <mergeCell ref="C53:C55"/>
    <mergeCell ref="A57:A59"/>
    <mergeCell ref="B57:B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2022-02-07T03:52:19Z</dcterms:modified>
  <cp:category/>
  <cp:version/>
  <cp:contentType/>
  <cp:contentStatus/>
</cp:coreProperties>
</file>