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 iterate="1"/>
</workbook>
</file>

<file path=xl/calcChain.xml><?xml version="1.0" encoding="utf-8"?>
<calcChain xmlns="http://schemas.openxmlformats.org/spreadsheetml/2006/main">
  <c r="D91" i="1"/>
  <c r="D89"/>
  <c r="D26"/>
  <c r="D25" s="1"/>
  <c r="D28"/>
  <c r="D29"/>
  <c r="D86"/>
  <c r="D177"/>
  <c r="D104"/>
  <c r="D106"/>
  <c r="D72"/>
  <c r="D71" s="1"/>
  <c r="D70" s="1"/>
  <c r="D69" s="1"/>
  <c r="D8"/>
  <c r="D9"/>
  <c r="D10"/>
  <c r="D11"/>
  <c r="D173"/>
  <c r="D24" l="1"/>
  <c r="D23" s="1"/>
  <c r="D103"/>
  <c r="D102" s="1"/>
  <c r="D101" s="1"/>
  <c r="D141" l="1"/>
  <c r="D111"/>
  <c r="D87"/>
  <c r="D153"/>
  <c r="D56"/>
  <c r="D38"/>
  <c r="D35"/>
  <c r="D120"/>
  <c r="D125"/>
  <c r="D127"/>
  <c r="D126"/>
  <c r="D158"/>
  <c r="D21"/>
  <c r="D99" l="1"/>
  <c r="D98" s="1"/>
  <c r="D97" s="1"/>
  <c r="D175"/>
  <c r="D171"/>
  <c r="D169"/>
  <c r="D144"/>
  <c r="D146"/>
  <c r="D116"/>
  <c r="D118"/>
  <c r="D123"/>
  <c r="D95" l="1"/>
  <c r="D94" s="1"/>
  <c r="D93" s="1"/>
  <c r="D59"/>
  <c r="D58" s="1"/>
  <c r="D63"/>
  <c r="D62" s="1"/>
  <c r="D61" s="1"/>
  <c r="D47"/>
  <c r="D166"/>
  <c r="D149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1"/>
  <c r="D162"/>
  <c r="D148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179" s="1"/>
  <c r="D20"/>
  <c r="D19" s="1"/>
  <c r="D18" s="1"/>
</calcChain>
</file>

<file path=xl/sharedStrings.xml><?xml version="1.0" encoding="utf-8"?>
<sst xmlns="http://schemas.openxmlformats.org/spreadsheetml/2006/main" count="291" uniqueCount="225">
  <si>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</si>
  <si>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</si>
  <si>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</si>
  <si>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</si>
  <si>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</si>
  <si>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</si>
  <si>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</si>
  <si>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</si>
  <si>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</si>
  <si>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</si>
  <si>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</si>
  <si>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</si>
  <si>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</si>
  <si>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</si>
  <si>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</si>
  <si>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</si>
  <si>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</si>
  <si>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</si>
  <si>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</si>
  <si>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</si>
  <si>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</si>
  <si>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</si>
  <si>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</si>
  <si>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</si>
  <si>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</si>
  <si>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</si>
  <si>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</si>
  <si>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</si>
  <si>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</si>
  <si>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</si>
  <si>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</si>
  <si>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</si>
  <si>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</si>
  <si>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</si>
  <si>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</si>
  <si>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</si>
  <si>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</si>
  <si>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</si>
  <si>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</si>
  <si>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</si>
  <si>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</si>
  <si>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</si>
  <si>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</si>
  <si>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</si>
  <si>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</si>
  <si>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</si>
  <si>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</si>
  <si>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</si>
  <si>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</si>
  <si>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</si>
  <si>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</si>
  <si>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</si>
  <si>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</si>
  <si>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</si>
  <si>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</si>
  <si>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</si>
  <si>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</si>
  <si>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</si>
  <si>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</si>
  <si>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</si>
  <si>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</si>
  <si>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</si>
  <si>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</si>
  <si>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</si>
  <si>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</si>
  <si>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</si>
  <si>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</si>
  <si>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</si>
  <si>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</si>
  <si>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</si>
  <si>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</si>
  <si>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</si>
  <si>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</si>
  <si>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</si>
  <si>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</si>
  <si>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</si>
  <si>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</si>
  <si>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</si>
  <si>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</si>
  <si>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</si>
  <si>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</si>
  <si>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</si>
  <si>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</si>
  <si>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</si>
  <si>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</si>
  <si>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</si>
  <si>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</si>
  <si>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</si>
  <si>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</si>
  <si>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</si>
  <si>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</si>
  <si>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</si>
  <si>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</si>
  <si>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</si>
  <si>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</si>
  <si>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</si>
  <si>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</si>
  <si>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</si>
  <si>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</si>
  <si>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</si>
  <si>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</si>
  <si>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</si>
  <si>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</si>
  <si>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</si>
  <si>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</si>
  <si>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</si>
  <si>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</si>
  <si>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</si>
  <si>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</si>
  <si>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</si>
  <si>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</si>
  <si>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</si>
  <si>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</si>
  <si>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</si>
  <si>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</si>
  <si>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</si>
  <si>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</si>
  <si>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</si>
  <si>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</si>
  <si>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</si>
  <si>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</si>
  <si>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</si>
  <si>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</si>
  <si>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</si>
  <si>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</si>
  <si>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</si>
  <si>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</si>
  <si>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</si>
  <si>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</si>
  <si>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</si>
  <si>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</si>
  <si>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</si>
  <si>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</si>
  <si>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</si>
  <si>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</si>
  <si>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</si>
  <si>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</si>
  <si>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</si>
  <si>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</si>
  <si>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</si>
  <si>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</si>
  <si>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</si>
  <si>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</si>
  <si>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</si>
  <si>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</si>
  <si>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</si>
  <si>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</si>
  <si>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</si>
  <si>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</si>
  <si>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</si>
  <si>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</si>
  <si>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</si>
  <si>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</si>
  <si>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</si>
  <si>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</si>
  <si>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</si>
  <si>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</si>
  <si>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</si>
  <si>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</si>
  <si>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</si>
  <si>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</si>
  <si>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</si>
  <si>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</si>
  <si>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</si>
  <si>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</si>
  <si>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</si>
  <si>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</si>
  <si>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</si>
  <si>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</si>
  <si>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</si>
  <si>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</si>
  <si>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</si>
  <si>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</si>
  <si>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</si>
  <si>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</si>
  <si>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</si>
  <si>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</si>
  <si>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</si>
  <si>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</si>
  <si>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</si>
  <si>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</si>
  <si>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</si>
  <si>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</si>
  <si>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</si>
  <si>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</si>
  <si>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</si>
  <si>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</si>
  <si>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</si>
  <si>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</si>
  <si>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</si>
  <si>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</si>
  <si>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</si>
  <si>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</si>
  <si>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</si>
  <si>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</si>
  <si>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</si>
  <si>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</si>
  <si>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</si>
  <si>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</si>
  <si>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</si>
  <si>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</si>
  <si>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</si>
  <si>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</si>
  <si>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</si>
  <si>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</si>
  <si>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</si>
  <si>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</si>
  <si>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</si>
  <si>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</si>
  <si>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</si>
  <si>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</si>
  <si>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</si>
  <si>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</si>
  <si>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</si>
  <si>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</si>
  <si>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</si>
  <si>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</si>
  <si>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</si>
  <si>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</si>
  <si>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</si>
  <si>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</si>
  <si>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</si>
  <si>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</si>
  <si>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 №  1от  29.01.2021 г.</t>
  </si>
  <si>
    <t>Приложение № 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</si>
</sst>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topLeftCell="A97" workbookViewId="0">
      <selection activeCell="F80" sqref="F80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73" t="s">
        <v>224</v>
      </c>
      <c r="B1" s="173"/>
      <c r="C1" s="173"/>
      <c r="D1" s="173"/>
    </row>
    <row r="2" spans="1:5" ht="15.6">
      <c r="A2" s="173" t="s">
        <v>1</v>
      </c>
      <c r="B2" s="173"/>
      <c r="C2" s="173"/>
      <c r="D2" s="173"/>
    </row>
    <row r="3" spans="1:5" ht="15.6">
      <c r="A3" s="173" t="s">
        <v>223</v>
      </c>
      <c r="B3" s="173"/>
      <c r="C3" s="173"/>
      <c r="D3" s="173"/>
    </row>
    <row r="4" spans="1:5" ht="15.6">
      <c r="A4" s="2"/>
      <c r="B4" s="2"/>
      <c r="C4" s="2"/>
    </row>
    <row r="5" spans="1:5" ht="54.75" customHeight="1">
      <c r="A5" s="174" t="s">
        <v>220</v>
      </c>
      <c r="B5" s="174"/>
      <c r="C5" s="174"/>
      <c r="D5" s="174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8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290277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290277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290277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290277</v>
      </c>
    </row>
    <row r="22" spans="1:7" ht="16.2" thickBot="1">
      <c r="A22" s="35" t="s">
        <v>11</v>
      </c>
      <c r="B22" s="101"/>
      <c r="C22" s="102">
        <v>300</v>
      </c>
      <c r="D22" s="114">
        <v>290277</v>
      </c>
    </row>
    <row r="23" spans="1:7" ht="47.4" thickBot="1">
      <c r="A23" s="151" t="s">
        <v>187</v>
      </c>
      <c r="B23" s="152" t="s">
        <v>190</v>
      </c>
      <c r="C23" s="143"/>
      <c r="D23" s="144">
        <f>D24</f>
        <v>2131967</v>
      </c>
    </row>
    <row r="24" spans="1:7" ht="47.4" thickBot="1">
      <c r="A24" s="141" t="s">
        <v>188</v>
      </c>
      <c r="B24" s="142" t="s">
        <v>191</v>
      </c>
      <c r="C24" s="143"/>
      <c r="D24" s="144">
        <f>D25+D28</f>
        <v>2131967</v>
      </c>
    </row>
    <row r="25" spans="1:7" ht="31.8" thickBot="1">
      <c r="A25" s="93" t="s">
        <v>189</v>
      </c>
      <c r="B25" s="145" t="s">
        <v>192</v>
      </c>
      <c r="C25" s="146"/>
      <c r="D25" s="147">
        <f>D26</f>
        <v>329896</v>
      </c>
    </row>
    <row r="26" spans="1:7" ht="47.4" thickBot="1">
      <c r="A26" s="122" t="s">
        <v>168</v>
      </c>
      <c r="B26" s="145" t="s">
        <v>193</v>
      </c>
      <c r="C26" s="146"/>
      <c r="D26" s="147">
        <f>D27</f>
        <v>329896</v>
      </c>
      <c r="G26" s="36"/>
    </row>
    <row r="27" spans="1:7" ht="31.8" thickBot="1">
      <c r="A27" s="148" t="s">
        <v>20</v>
      </c>
      <c r="B27" s="149"/>
      <c r="C27" s="146">
        <v>200</v>
      </c>
      <c r="D27" s="147">
        <v>329896</v>
      </c>
    </row>
    <row r="28" spans="1:7" ht="31.8" thickBot="1">
      <c r="A28" s="93" t="s">
        <v>189</v>
      </c>
      <c r="B28" s="150" t="s">
        <v>194</v>
      </c>
      <c r="C28" s="146"/>
      <c r="D28" s="147">
        <f>D30</f>
        <v>1802071</v>
      </c>
    </row>
    <row r="29" spans="1:7" ht="31.8" thickBot="1">
      <c r="A29" s="122" t="s">
        <v>169</v>
      </c>
      <c r="B29" s="145" t="s">
        <v>195</v>
      </c>
      <c r="C29" s="146"/>
      <c r="D29" s="147">
        <f>D30</f>
        <v>1802071</v>
      </c>
    </row>
    <row r="30" spans="1:7" ht="31.2">
      <c r="A30" s="148" t="s">
        <v>20</v>
      </c>
      <c r="B30" s="149"/>
      <c r="C30" s="146">
        <v>200</v>
      </c>
      <c r="D30" s="147">
        <v>1802071</v>
      </c>
    </row>
    <row r="31" spans="1:7" ht="78.75" customHeight="1">
      <c r="A31" s="175" t="s">
        <v>125</v>
      </c>
      <c r="B31" s="177" t="s">
        <v>13</v>
      </c>
      <c r="C31" s="177"/>
      <c r="D31" s="178">
        <f>SUM(D33+D40)</f>
        <v>255000</v>
      </c>
      <c r="E31" s="63"/>
    </row>
    <row r="32" spans="1:7" ht="15" customHeight="1" thickBot="1">
      <c r="A32" s="176"/>
      <c r="B32" s="168"/>
      <c r="C32" s="168"/>
      <c r="D32" s="172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3" t="s">
        <v>162</v>
      </c>
      <c r="B44" s="67" t="s">
        <v>31</v>
      </c>
      <c r="C44" s="67"/>
      <c r="D44" s="156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7">
        <f>D70</f>
        <v>40000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40000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9865157.5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9565157.5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3494891.91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3494891.91</v>
      </c>
    </row>
    <row r="79" spans="1:5" ht="16.2" thickBot="1">
      <c r="A79" s="76" t="s">
        <v>73</v>
      </c>
      <c r="B79" s="27"/>
      <c r="C79" s="70">
        <v>800</v>
      </c>
      <c r="D79" s="58">
        <v>108.09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5621059.5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5621059.5</v>
      </c>
    </row>
    <row r="82" spans="1:4" ht="31.8" thickBot="1">
      <c r="A82" s="76" t="s">
        <v>20</v>
      </c>
      <c r="B82" s="70"/>
      <c r="C82" s="70">
        <v>200</v>
      </c>
      <c r="D82" s="58">
        <v>5621059.5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150000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150000</v>
      </c>
    </row>
    <row r="85" spans="1:4" ht="31.8" thickBot="1">
      <c r="A85" s="76" t="s">
        <v>20</v>
      </c>
      <c r="B85" s="70"/>
      <c r="C85" s="70">
        <v>200</v>
      </c>
      <c r="D85" s="58">
        <v>150000</v>
      </c>
    </row>
    <row r="86" spans="1:4" ht="31.8" thickBot="1">
      <c r="A86" s="75" t="s">
        <v>173</v>
      </c>
      <c r="B86" s="118" t="s">
        <v>172</v>
      </c>
      <c r="C86" s="70"/>
      <c r="D86" s="58">
        <f>D88+D90</f>
        <v>299098</v>
      </c>
    </row>
    <row r="87" spans="1:4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4" ht="41.4" customHeight="1" thickBot="1">
      <c r="A88" s="76" t="s">
        <v>20</v>
      </c>
      <c r="B88" s="119"/>
      <c r="C88" s="70">
        <v>200</v>
      </c>
      <c r="D88" s="58">
        <v>30000</v>
      </c>
    </row>
    <row r="89" spans="1:4" ht="41.4" customHeight="1" thickBot="1">
      <c r="A89" s="154" t="s">
        <v>212</v>
      </c>
      <c r="B89" s="128" t="s">
        <v>213</v>
      </c>
      <c r="C89" s="70"/>
      <c r="D89" s="58">
        <f>D90</f>
        <v>269098</v>
      </c>
    </row>
    <row r="90" spans="1:4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4" ht="41.4" customHeight="1" thickBot="1">
      <c r="A91" s="153" t="s">
        <v>212</v>
      </c>
      <c r="B91" s="128" t="s">
        <v>214</v>
      </c>
      <c r="C91" s="70"/>
      <c r="D91" s="132">
        <f>D92</f>
        <v>0</v>
      </c>
    </row>
    <row r="92" spans="1:4" ht="41.4" customHeight="1" thickBot="1">
      <c r="A92" s="123" t="s">
        <v>20</v>
      </c>
      <c r="B92" s="124"/>
      <c r="C92" s="70">
        <v>200</v>
      </c>
      <c r="D92" s="132">
        <v>0</v>
      </c>
    </row>
    <row r="93" spans="1:4" ht="16.2" thickBot="1">
      <c r="A93" s="105" t="s">
        <v>74</v>
      </c>
      <c r="B93" s="67" t="s">
        <v>153</v>
      </c>
      <c r="C93" s="74"/>
      <c r="D93" s="69">
        <f>SUM(D94)</f>
        <v>300000</v>
      </c>
    </row>
    <row r="94" spans="1:4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4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0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0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0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0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39745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39745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39745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800</v>
      </c>
      <c r="D107" s="56">
        <v>37437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5997727.0100000007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5647727.0100000007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5647727.0100000007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1031405</v>
      </c>
    </row>
    <row r="115" spans="1:5" ht="31.8" thickBot="1">
      <c r="A115" s="76" t="s">
        <v>81</v>
      </c>
      <c r="B115" s="73"/>
      <c r="C115" s="70">
        <v>200</v>
      </c>
      <c r="D115" s="58">
        <v>1031405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59" t="s">
        <v>133</v>
      </c>
      <c r="B120" s="167" t="s">
        <v>85</v>
      </c>
      <c r="C120" s="169"/>
      <c r="D120" s="171">
        <f>D124</f>
        <v>150000</v>
      </c>
    </row>
    <row r="121" spans="1:5" ht="30" customHeight="1" thickBot="1">
      <c r="A121" s="160"/>
      <c r="B121" s="168"/>
      <c r="C121" s="170"/>
      <c r="D121" s="172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200000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200000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39">
        <v>200</v>
      </c>
      <c r="D128" s="140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98340</v>
      </c>
    </row>
    <row r="136" spans="1:5" ht="31.8" thickBot="1">
      <c r="A136" s="76" t="s">
        <v>20</v>
      </c>
      <c r="B136" s="27"/>
      <c r="C136" s="27">
        <v>200</v>
      </c>
      <c r="D136" s="58">
        <v>98340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100000</v>
      </c>
    </row>
    <row r="138" spans="1:5" ht="31.8" thickBot="1">
      <c r="A138" s="76" t="s">
        <v>20</v>
      </c>
      <c r="B138" s="27"/>
      <c r="C138" s="27">
        <v>200</v>
      </c>
      <c r="D138" s="58">
        <v>100000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SUM(D141+D144+D146)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D141+D146+D144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SUM(D145)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180000</v>
      </c>
      <c r="E145" s="63"/>
    </row>
    <row r="146" spans="1:5" ht="47.4" thickBot="1">
      <c r="A146" s="72" t="s">
        <v>109</v>
      </c>
      <c r="B146" s="73" t="s">
        <v>110</v>
      </c>
      <c r="C146" s="70"/>
      <c r="D146" s="71">
        <f>SUM(D147)</f>
        <v>20000</v>
      </c>
    </row>
    <row r="147" spans="1:5" ht="31.8" thickBot="1">
      <c r="A147" s="76" t="s">
        <v>20</v>
      </c>
      <c r="B147" s="27"/>
      <c r="C147" s="27">
        <v>200</v>
      </c>
      <c r="D147" s="58">
        <v>20000</v>
      </c>
      <c r="E147" s="63"/>
    </row>
    <row r="148" spans="1:5" ht="16.2" thickBot="1">
      <c r="A148" s="4" t="s">
        <v>111</v>
      </c>
      <c r="B148" s="12" t="s">
        <v>112</v>
      </c>
      <c r="C148" s="12"/>
      <c r="D148" s="51">
        <f>D151+D153+D158+D162+D166+D169+D171+D174+D175+D177</f>
        <v>6874596.5</v>
      </c>
    </row>
    <row r="149" spans="1:5" ht="31.8" thickBot="1">
      <c r="A149" s="21" t="s">
        <v>141</v>
      </c>
      <c r="B149" s="7" t="s">
        <v>142</v>
      </c>
      <c r="C149" s="12"/>
      <c r="D149" s="115">
        <f>SUM(D150)</f>
        <v>0</v>
      </c>
    </row>
    <row r="150" spans="1:5" ht="31.8" thickBot="1">
      <c r="A150" s="8" t="s">
        <v>20</v>
      </c>
      <c r="B150" s="12"/>
      <c r="C150" s="9">
        <v>200</v>
      </c>
      <c r="D150" s="116">
        <v>0</v>
      </c>
    </row>
    <row r="151" spans="1:5" ht="16.2" thickBot="1">
      <c r="A151" s="72" t="s">
        <v>113</v>
      </c>
      <c r="B151" s="73" t="s">
        <v>114</v>
      </c>
      <c r="C151" s="27"/>
      <c r="D151" s="71">
        <f>SUM(D152)</f>
        <v>895000</v>
      </c>
    </row>
    <row r="152" spans="1:5" ht="78.599999999999994" thickBot="1">
      <c r="A152" s="76" t="s">
        <v>38</v>
      </c>
      <c r="B152" s="27"/>
      <c r="C152" s="27">
        <v>100</v>
      </c>
      <c r="D152" s="58">
        <v>895000</v>
      </c>
    </row>
    <row r="153" spans="1:5" ht="16.2" thickBot="1">
      <c r="A153" s="72" t="s">
        <v>115</v>
      </c>
      <c r="B153" s="73" t="s">
        <v>116</v>
      </c>
      <c r="C153" s="27"/>
      <c r="D153" s="71">
        <f>D154+D155+D156+D157</f>
        <v>3903249</v>
      </c>
    </row>
    <row r="154" spans="1:5" ht="78.599999999999994" thickBot="1">
      <c r="A154" s="76" t="s">
        <v>38</v>
      </c>
      <c r="B154" s="27"/>
      <c r="C154" s="27">
        <v>100</v>
      </c>
      <c r="D154" s="58">
        <v>3449816</v>
      </c>
    </row>
    <row r="155" spans="1:5" ht="31.8" thickBot="1">
      <c r="A155" s="76" t="s">
        <v>20</v>
      </c>
      <c r="B155" s="27"/>
      <c r="C155" s="27">
        <v>200</v>
      </c>
      <c r="D155" s="58">
        <v>443433</v>
      </c>
    </row>
    <row r="156" spans="1:5" ht="16.2" thickBot="1">
      <c r="A156" s="76" t="s">
        <v>11</v>
      </c>
      <c r="B156" s="27"/>
      <c r="C156" s="27">
        <v>300</v>
      </c>
      <c r="D156" s="132">
        <v>0</v>
      </c>
    </row>
    <row r="157" spans="1:5" ht="16.2" thickBot="1">
      <c r="A157" s="76" t="s">
        <v>73</v>
      </c>
      <c r="B157" s="27"/>
      <c r="C157" s="27">
        <v>800</v>
      </c>
      <c r="D157" s="58">
        <v>10000</v>
      </c>
    </row>
    <row r="158" spans="1:5" ht="16.2" thickBot="1">
      <c r="A158" s="72" t="s">
        <v>117</v>
      </c>
      <c r="B158" s="73" t="s">
        <v>118</v>
      </c>
      <c r="C158" s="27"/>
      <c r="D158" s="71">
        <f>D159+D160+D161</f>
        <v>50000</v>
      </c>
      <c r="E158" s="63"/>
    </row>
    <row r="159" spans="1:5" ht="31.8" thickBot="1">
      <c r="A159" s="72" t="s">
        <v>20</v>
      </c>
      <c r="B159" s="73"/>
      <c r="C159" s="27">
        <v>200</v>
      </c>
      <c r="D159" s="133">
        <v>0</v>
      </c>
    </row>
    <row r="160" spans="1:5" ht="16.2" thickBot="1">
      <c r="A160" s="76" t="s">
        <v>73</v>
      </c>
      <c r="B160" s="27"/>
      <c r="C160" s="27">
        <v>800</v>
      </c>
      <c r="D160" s="58">
        <v>50000</v>
      </c>
    </row>
    <row r="161" spans="1:5" ht="16.2" thickBot="1">
      <c r="A161" s="76" t="s">
        <v>11</v>
      </c>
      <c r="B161" s="27"/>
      <c r="C161" s="27">
        <v>300</v>
      </c>
      <c r="D161" s="132">
        <v>0</v>
      </c>
    </row>
    <row r="162" spans="1:5" ht="31.8" thickBot="1">
      <c r="A162" s="75" t="s">
        <v>119</v>
      </c>
      <c r="B162" s="73" t="s">
        <v>120</v>
      </c>
      <c r="C162" s="73"/>
      <c r="D162" s="71">
        <f>SUM(D163:D165)</f>
        <v>1459405.5</v>
      </c>
    </row>
    <row r="163" spans="1:5" ht="78.599999999999994" thickBot="1">
      <c r="A163" s="76" t="s">
        <v>121</v>
      </c>
      <c r="B163" s="27"/>
      <c r="C163" s="27">
        <v>100</v>
      </c>
      <c r="D163" s="58">
        <v>1150000</v>
      </c>
    </row>
    <row r="164" spans="1:5" ht="31.8" thickBot="1">
      <c r="A164" s="76" t="s">
        <v>20</v>
      </c>
      <c r="B164" s="27"/>
      <c r="C164" s="27">
        <v>200</v>
      </c>
      <c r="D164" s="58">
        <v>299405.5</v>
      </c>
    </row>
    <row r="165" spans="1:5" ht="16.2" thickBot="1">
      <c r="A165" s="76" t="s">
        <v>73</v>
      </c>
      <c r="B165" s="27"/>
      <c r="C165" s="27">
        <v>800</v>
      </c>
      <c r="D165" s="58">
        <v>10000</v>
      </c>
    </row>
    <row r="166" spans="1:5" ht="47.4" thickBot="1">
      <c r="A166" s="75" t="s">
        <v>122</v>
      </c>
      <c r="B166" s="73" t="s">
        <v>123</v>
      </c>
      <c r="C166" s="27"/>
      <c r="D166" s="71">
        <f>SUM(D167+D168)</f>
        <v>238636</v>
      </c>
      <c r="E166" s="63"/>
    </row>
    <row r="167" spans="1:5" ht="78.599999999999994" thickBot="1">
      <c r="A167" s="76" t="s">
        <v>38</v>
      </c>
      <c r="B167" s="27"/>
      <c r="C167" s="78">
        <v>100</v>
      </c>
      <c r="D167" s="77">
        <v>214636</v>
      </c>
    </row>
    <row r="168" spans="1:5" ht="31.8" thickBot="1">
      <c r="A168" s="76" t="s">
        <v>20</v>
      </c>
      <c r="B168" s="27"/>
      <c r="C168" s="78">
        <v>200</v>
      </c>
      <c r="D168" s="77">
        <v>24000</v>
      </c>
    </row>
    <row r="169" spans="1:5" ht="38.4" customHeight="1" thickBot="1">
      <c r="A169" s="79" t="s">
        <v>161</v>
      </c>
      <c r="B169" s="80" t="s">
        <v>160</v>
      </c>
      <c r="C169" s="27"/>
      <c r="D169" s="71">
        <f>SUM(D170)</f>
        <v>91000</v>
      </c>
      <c r="E169" s="63"/>
    </row>
    <row r="170" spans="1:5" ht="16.2" thickBot="1">
      <c r="A170" s="76" t="s">
        <v>11</v>
      </c>
      <c r="B170" s="81"/>
      <c r="C170" s="81">
        <v>300</v>
      </c>
      <c r="D170" s="82">
        <v>91000</v>
      </c>
    </row>
    <row r="171" spans="1:5" ht="31.8" thickBot="1">
      <c r="A171" s="75" t="s">
        <v>164</v>
      </c>
      <c r="B171" s="73" t="s">
        <v>163</v>
      </c>
      <c r="C171" s="73"/>
      <c r="D171" s="71">
        <f>SUM(D172)</f>
        <v>83306</v>
      </c>
    </row>
    <row r="172" spans="1:5" ht="16.2" thickBot="1">
      <c r="A172" s="76" t="s">
        <v>103</v>
      </c>
      <c r="B172" s="73"/>
      <c r="C172" s="27">
        <v>500</v>
      </c>
      <c r="D172" s="58">
        <v>83306</v>
      </c>
      <c r="E172" s="63"/>
    </row>
    <row r="173" spans="1:5" ht="31.8" thickBot="1">
      <c r="A173" s="75" t="s">
        <v>104</v>
      </c>
      <c r="B173" s="73" t="s">
        <v>166</v>
      </c>
      <c r="C173" s="73"/>
      <c r="D173" s="71">
        <f>D174</f>
        <v>104000</v>
      </c>
    </row>
    <row r="174" spans="1:5" ht="16.2" thickBot="1">
      <c r="A174" s="76" t="s">
        <v>103</v>
      </c>
      <c r="B174" s="73"/>
      <c r="C174" s="27">
        <v>500</v>
      </c>
      <c r="D174" s="58">
        <v>104000</v>
      </c>
      <c r="E174" s="63"/>
    </row>
    <row r="175" spans="1:5" ht="31.8" thickBot="1">
      <c r="A175" s="75" t="s">
        <v>165</v>
      </c>
      <c r="B175" s="73" t="s">
        <v>167</v>
      </c>
      <c r="C175" s="27"/>
      <c r="D175" s="133">
        <f>SUM(D176)</f>
        <v>0</v>
      </c>
    </row>
    <row r="176" spans="1:5" ht="15.6">
      <c r="A176" s="83" t="s">
        <v>103</v>
      </c>
      <c r="B176" s="84"/>
      <c r="C176" s="85">
        <v>500</v>
      </c>
      <c r="D176" s="155">
        <v>0</v>
      </c>
      <c r="E176" s="63"/>
    </row>
    <row r="177" spans="1:5" ht="32.4" customHeight="1">
      <c r="A177" s="48" t="s">
        <v>179</v>
      </c>
      <c r="B177" s="49" t="s">
        <v>211</v>
      </c>
      <c r="C177" s="50"/>
      <c r="D177" s="104">
        <f>D178</f>
        <v>50000</v>
      </c>
      <c r="E177" s="63"/>
    </row>
    <row r="178" spans="1:5" ht="16.2" thickBot="1">
      <c r="A178" s="61" t="s">
        <v>103</v>
      </c>
      <c r="B178" s="49"/>
      <c r="C178" s="50">
        <v>500</v>
      </c>
      <c r="D178" s="54">
        <v>50000</v>
      </c>
      <c r="E178" s="63"/>
    </row>
    <row r="179" spans="1:5" ht="15.75" customHeight="1">
      <c r="A179" s="163" t="s">
        <v>124</v>
      </c>
      <c r="B179" s="165"/>
      <c r="C179" s="165"/>
      <c r="D179" s="161">
        <f>SUM(D8+D13+D18+D23+D31+D44+D69+D74+D101+D108+D129+D148)</f>
        <v>26332810.010000002</v>
      </c>
    </row>
    <row r="180" spans="1:5" ht="15" customHeight="1" thickBot="1">
      <c r="A180" s="164"/>
      <c r="B180" s="166"/>
      <c r="C180" s="166"/>
      <c r="D180" s="162"/>
    </row>
    <row r="181" spans="1:5">
      <c r="D181" s="63"/>
    </row>
    <row r="182" spans="1:5">
      <c r="D182" s="63"/>
    </row>
    <row r="183" spans="1:5">
      <c r="D183" s="63"/>
    </row>
    <row r="184" spans="1:5">
      <c r="D184" s="63"/>
    </row>
    <row r="186" spans="1:5">
      <c r="D186" s="23"/>
    </row>
    <row r="187" spans="1:5">
      <c r="D187" s="23"/>
    </row>
  </sheetData>
  <mergeCells count="16">
    <mergeCell ref="A1:D1"/>
    <mergeCell ref="A2:D2"/>
    <mergeCell ref="A3:D3"/>
    <mergeCell ref="A5:D5"/>
    <mergeCell ref="A31:A32"/>
    <mergeCell ref="B31:B32"/>
    <mergeCell ref="C31:C32"/>
    <mergeCell ref="D31:D32"/>
    <mergeCell ref="A120:A121"/>
    <mergeCell ref="D179:D180"/>
    <mergeCell ref="A179:A180"/>
    <mergeCell ref="B179:B180"/>
    <mergeCell ref="C179:C180"/>
    <mergeCell ref="B120:B121"/>
    <mergeCell ref="C120:C121"/>
    <mergeCell ref="D120:D121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2021-02-03T09:25:50Z</dcterms:modified>
</cp:coreProperties>
</file>