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C28"/>
  <c r="C52" l="1"/>
  <c r="C29"/>
  <c r="C31"/>
  <c r="C34"/>
  <c r="C53" l="1"/>
  <c r="C49" s="1"/>
  <c r="C42" l="1"/>
  <c r="C41" s="1"/>
  <c r="C37" s="1"/>
  <c r="C47"/>
  <c r="C22"/>
  <c r="C18" l="1"/>
  <c r="C16" s="1"/>
  <c r="C9"/>
  <c r="C11"/>
  <c r="C45"/>
  <c r="C27" s="1"/>
  <c r="C24" s="1"/>
  <c r="C8" l="1"/>
  <c r="C59" l="1"/>
</calcChain>
</file>

<file path=xl/sharedStrings.xml><?xml version="1.0" encoding="utf-8"?>
<sst xmlns="http://schemas.openxmlformats.org/spreadsheetml/2006/main" count="94" uniqueCount="91">
  <si>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</si>
  <si>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</si>
  <si>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</si>
  <si>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</si>
  <si>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</si>
  <si>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</si>
  <si>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</si>
  <si>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</si>
  <si>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</si>
  <si>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</si>
  <si>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</si>
  <si>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</si>
  <si>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</si>
  <si>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</si>
  <si>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</si>
  <si>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</si>
  <si>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</si>
  <si>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</si>
  <si>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</si>
  <si>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</si>
  <si>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</si>
  <si>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</si>
  <si>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</si>
  <si>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</si>
  <si>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</si>
  <si>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</si>
  <si>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</si>
  <si>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</si>
  <si>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</si>
  <si>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</si>
  <si>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</si>
  <si>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</si>
  <si>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</si>
  <si>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</si>
  <si>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</si>
  <si>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</si>
  <si>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</si>
  <si>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</si>
  <si>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</si>
  <si>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</si>
  <si>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</si>
  <si>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</si>
  <si>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</si>
  <si>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</si>
  <si>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</si>
  <si>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</si>
  <si>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</si>
  <si>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</si>
  <si>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</si>
  <si>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</si>
  <si>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</si>
  <si>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</si>
  <si>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</si>
  <si>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</si>
  <si>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</si>
  <si>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</si>
  <si>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</si>
  <si>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</si>
  <si>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</si>
  <si>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</si>
  <si>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</si>
  <si>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</si>
  <si>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</si>
  <si>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</si>
  <si>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</si>
  <si>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</si>
  <si>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</si>
  <si>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</si>
  <si>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</si>
  <si>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</si>
  <si>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</si>
  <si>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</si>
  <si>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</si>
  <si>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</si>
  <si>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</si>
  <si>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</si>
  <si>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</si>
  <si>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</si>
  <si>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</si>
  <si>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</si>
  <si>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</si>
  <si>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</si>
  <si>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</si>
  <si>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</si>
  <si>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</si>
  <si>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</si>
  <si>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</si>
  <si>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Дотация 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</si>
  <si>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( в редакции Решения № 10 от   19.07.2021)</t>
  </si>
  <si>
    <t xml:space="preserve"> № 32   от  23.12.2020</t>
  </si>
  <si>
    <t>Приложение №2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</si>
</sst>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8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topLeftCell="A4" workbookViewId="0">
      <selection activeCell="D44" sqref="D44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48" t="s">
        <v>90</v>
      </c>
      <c r="B1" s="48"/>
      <c r="C1" s="48"/>
    </row>
    <row r="2" spans="1:5" ht="15.6">
      <c r="A2" s="48" t="s">
        <v>1</v>
      </c>
      <c r="B2" s="48"/>
      <c r="C2" s="48"/>
    </row>
    <row r="3" spans="1:5" ht="15.6">
      <c r="A3" s="48" t="s">
        <v>89</v>
      </c>
      <c r="B3" s="48"/>
      <c r="C3" s="48"/>
    </row>
    <row r="4" spans="1:5" ht="15.6">
      <c r="A4" s="48" t="s">
        <v>88</v>
      </c>
      <c r="B4" s="48"/>
      <c r="C4" s="48"/>
    </row>
    <row r="5" spans="1:5" ht="43.5" customHeight="1">
      <c r="A5" s="49" t="s">
        <v>58</v>
      </c>
      <c r="B5" s="49"/>
      <c r="C5" s="49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1">
        <v>0</v>
      </c>
    </row>
    <row r="14" spans="1:5" ht="18.600000000000001" thickBot="1">
      <c r="A14" s="13" t="s">
        <v>13</v>
      </c>
      <c r="B14" s="14" t="s">
        <v>14</v>
      </c>
      <c r="C14" s="42">
        <v>0</v>
      </c>
    </row>
    <row r="15" spans="1:5" ht="23.4" customHeight="1" thickBot="1">
      <c r="A15" s="16" t="s">
        <v>15</v>
      </c>
      <c r="B15" s="17" t="s">
        <v>14</v>
      </c>
      <c r="C15" s="43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0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50" t="s">
        <v>24</v>
      </c>
      <c r="C20" s="52">
        <v>1803615</v>
      </c>
    </row>
    <row r="21" spans="1:7" ht="15" customHeight="1" thickBot="1">
      <c r="A21" s="16" t="s">
        <v>23</v>
      </c>
      <c r="B21" s="51"/>
      <c r="C21" s="53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39" t="s">
        <v>27</v>
      </c>
      <c r="C23" s="18">
        <v>200000</v>
      </c>
    </row>
    <row r="24" spans="1:7">
      <c r="A24" s="60" t="s">
        <v>28</v>
      </c>
      <c r="B24" s="60" t="s">
        <v>43</v>
      </c>
      <c r="C24" s="57">
        <f>SUM(C27)</f>
        <v>20650469.75</v>
      </c>
    </row>
    <row r="25" spans="1:7" ht="8.4" customHeight="1">
      <c r="A25" s="61"/>
      <c r="B25" s="61"/>
      <c r="C25" s="58"/>
    </row>
    <row r="26" spans="1:7" ht="6" customHeight="1" thickBot="1">
      <c r="A26" s="63"/>
      <c r="B26" s="62"/>
      <c r="C26" s="59"/>
    </row>
    <row r="27" spans="1:7" ht="35.4" thickBot="1">
      <c r="A27" s="10" t="s">
        <v>69</v>
      </c>
      <c r="B27" s="11" t="s">
        <v>29</v>
      </c>
      <c r="C27" s="12">
        <f>SUM(C28+C37+C45+C47+C49)</f>
        <v>20650469.75</v>
      </c>
    </row>
    <row r="28" spans="1:7" ht="18" thickBot="1">
      <c r="A28" s="10" t="s">
        <v>70</v>
      </c>
      <c r="B28" s="11" t="s">
        <v>30</v>
      </c>
      <c r="C28" s="22">
        <f>C30+C32+C33</f>
        <v>13455000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9" ht="21" customHeight="1" thickBot="1">
      <c r="A33" s="28" t="s">
        <v>73</v>
      </c>
      <c r="B33" s="26" t="s">
        <v>74</v>
      </c>
      <c r="C33" s="29">
        <f>C35+C36</f>
        <v>5850000</v>
      </c>
    </row>
    <row r="34" spans="1:9" ht="21.6" customHeight="1" thickBot="1">
      <c r="A34" s="30" t="s">
        <v>75</v>
      </c>
      <c r="B34" s="26" t="s">
        <v>56</v>
      </c>
      <c r="C34" s="29">
        <f>C35</f>
        <v>5000000</v>
      </c>
    </row>
    <row r="35" spans="1:9" ht="40.950000000000003" customHeight="1">
      <c r="A35" s="31" t="s">
        <v>72</v>
      </c>
      <c r="B35" s="45" t="s">
        <v>81</v>
      </c>
      <c r="C35" s="46">
        <v>5000000</v>
      </c>
    </row>
    <row r="36" spans="1:9" ht="40.950000000000003" customHeight="1">
      <c r="A36" s="31" t="s">
        <v>72</v>
      </c>
      <c r="B36" s="31" t="s">
        <v>87</v>
      </c>
      <c r="C36" s="47">
        <v>850000</v>
      </c>
    </row>
    <row r="37" spans="1:9" ht="37.200000000000003" customHeight="1" thickBot="1">
      <c r="A37" s="44" t="s">
        <v>82</v>
      </c>
      <c r="B37" s="32" t="s">
        <v>31</v>
      </c>
      <c r="C37" s="12">
        <f>C38+C39+C40+C41</f>
        <v>5222065</v>
      </c>
    </row>
    <row r="38" spans="1:9" ht="54.6" thickBot="1">
      <c r="A38" s="16" t="s">
        <v>44</v>
      </c>
      <c r="B38" s="17" t="s">
        <v>32</v>
      </c>
      <c r="C38" s="19">
        <v>2830299</v>
      </c>
    </row>
    <row r="39" spans="1:9" ht="36.6" thickBot="1">
      <c r="A39" s="16" t="s">
        <v>48</v>
      </c>
      <c r="B39" s="17" t="s">
        <v>49</v>
      </c>
      <c r="C39" s="19">
        <v>388478</v>
      </c>
    </row>
    <row r="40" spans="1:9" ht="36.6" thickBot="1">
      <c r="A40" s="16" t="s">
        <v>86</v>
      </c>
      <c r="B40" s="17" t="s">
        <v>85</v>
      </c>
      <c r="C40" s="19">
        <v>1711967</v>
      </c>
    </row>
    <row r="41" spans="1:9" ht="18" customHeight="1" thickBot="1">
      <c r="A41" s="16" t="s">
        <v>67</v>
      </c>
      <c r="B41" s="14" t="s">
        <v>55</v>
      </c>
      <c r="C41" s="15">
        <f>C42</f>
        <v>291321</v>
      </c>
    </row>
    <row r="42" spans="1:9" ht="21" customHeight="1" thickBot="1">
      <c r="A42" s="16" t="s">
        <v>68</v>
      </c>
      <c r="B42" s="14" t="s">
        <v>54</v>
      </c>
      <c r="C42" s="15">
        <f>SUM(C43:C44)</f>
        <v>291321</v>
      </c>
    </row>
    <row r="43" spans="1:9" ht="36.6" thickBot="1">
      <c r="A43" s="33" t="s">
        <v>53</v>
      </c>
      <c r="B43" s="34" t="s">
        <v>52</v>
      </c>
      <c r="C43" s="18">
        <v>269098</v>
      </c>
      <c r="F43" s="6"/>
      <c r="G43" s="6"/>
      <c r="H43" s="6"/>
      <c r="I43" s="6"/>
    </row>
    <row r="44" spans="1:9" ht="72.599999999999994" thickBot="1">
      <c r="A44" s="33" t="s">
        <v>50</v>
      </c>
      <c r="B44" s="34" t="s">
        <v>51</v>
      </c>
      <c r="C44" s="18">
        <v>22223</v>
      </c>
      <c r="F44" s="6"/>
      <c r="G44" s="6"/>
      <c r="H44" s="6"/>
      <c r="I44" s="6"/>
    </row>
    <row r="45" spans="1:9" ht="16.2" customHeight="1" thickBot="1">
      <c r="A45" s="10" t="s">
        <v>71</v>
      </c>
      <c r="B45" s="11" t="s">
        <v>33</v>
      </c>
      <c r="C45" s="35">
        <f>SUM(C46)</f>
        <v>238636</v>
      </c>
      <c r="F45" s="6"/>
      <c r="G45" s="6"/>
      <c r="H45" s="6"/>
      <c r="I45" s="6"/>
    </row>
    <row r="46" spans="1:9" ht="36.6" thickBot="1">
      <c r="A46" s="16" t="s">
        <v>45</v>
      </c>
      <c r="B46" s="17" t="s">
        <v>34</v>
      </c>
      <c r="C46" s="19">
        <v>238636</v>
      </c>
      <c r="F46" s="6"/>
      <c r="G46" s="6"/>
      <c r="H46" s="6"/>
      <c r="I46" s="6"/>
    </row>
    <row r="47" spans="1:9" ht="22.2" customHeight="1" thickBot="1">
      <c r="A47" s="10" t="s">
        <v>83</v>
      </c>
      <c r="B47" s="11" t="s">
        <v>35</v>
      </c>
      <c r="C47" s="35">
        <f>C48</f>
        <v>1631405</v>
      </c>
      <c r="F47" s="6"/>
      <c r="G47" s="6"/>
      <c r="H47" s="6"/>
      <c r="I47" s="6"/>
    </row>
    <row r="48" spans="1:9" ht="52.95" customHeight="1" thickBot="1">
      <c r="A48" s="16" t="s">
        <v>46</v>
      </c>
      <c r="B48" s="17" t="s">
        <v>36</v>
      </c>
      <c r="C48" s="19">
        <v>1631405</v>
      </c>
      <c r="F48" s="4"/>
      <c r="G48" s="4"/>
      <c r="H48" s="4"/>
      <c r="I48" s="4"/>
    </row>
    <row r="49" spans="1:26" s="5" customFormat="1" ht="15.6" customHeight="1">
      <c r="A49" s="60" t="s">
        <v>59</v>
      </c>
      <c r="B49" s="60" t="s">
        <v>60</v>
      </c>
      <c r="C49" s="64">
        <f>C53</f>
        <v>103363.75</v>
      </c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.95" customHeight="1">
      <c r="A50" s="61"/>
      <c r="B50" s="61"/>
      <c r="C50" s="65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2" hidden="1" customHeight="1" thickBot="1">
      <c r="A51" s="61"/>
      <c r="B51" s="61"/>
      <c r="C51" s="65"/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36" t="s">
        <v>84</v>
      </c>
      <c r="B52" s="37" t="s">
        <v>80</v>
      </c>
      <c r="C52" s="38">
        <f>C56</f>
        <v>103363.75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6" ht="16.2" customHeight="1">
      <c r="A53" s="66" t="s">
        <v>61</v>
      </c>
      <c r="B53" s="66" t="s">
        <v>62</v>
      </c>
      <c r="C53" s="68">
        <f>C56</f>
        <v>103363.75</v>
      </c>
      <c r="F53" s="4"/>
      <c r="G53" s="4"/>
      <c r="H53" s="4"/>
      <c r="I53" s="4"/>
    </row>
    <row r="54" spans="1:26" ht="6" customHeight="1" thickBot="1">
      <c r="A54" s="66"/>
      <c r="B54" s="66"/>
      <c r="C54" s="68"/>
      <c r="F54" s="4"/>
      <c r="G54" s="4"/>
      <c r="H54" s="4"/>
      <c r="I54" s="4"/>
    </row>
    <row r="55" spans="1:26" ht="6.6" hidden="1" customHeight="1" thickBot="1">
      <c r="A55" s="67"/>
      <c r="B55" s="67"/>
      <c r="C55" s="69"/>
      <c r="F55" s="4"/>
      <c r="G55" s="4"/>
      <c r="H55" s="4"/>
      <c r="I55" s="4"/>
    </row>
    <row r="56" spans="1:26" ht="16.2" customHeight="1">
      <c r="A56" s="70" t="s">
        <v>63</v>
      </c>
      <c r="B56" s="70" t="s">
        <v>62</v>
      </c>
      <c r="C56" s="73">
        <v>103363.75</v>
      </c>
      <c r="F56" s="4"/>
      <c r="G56" s="4"/>
      <c r="H56" s="4"/>
      <c r="I56" s="4"/>
    </row>
    <row r="57" spans="1:26" ht="7.95" customHeight="1" thickBot="1">
      <c r="A57" s="71"/>
      <c r="B57" s="71"/>
      <c r="C57" s="68"/>
      <c r="F57" s="4"/>
      <c r="G57" s="4"/>
      <c r="H57" s="4"/>
      <c r="I57" s="4"/>
    </row>
    <row r="58" spans="1:26" ht="16.2" hidden="1" customHeight="1" thickBot="1">
      <c r="A58" s="72"/>
      <c r="B58" s="72"/>
      <c r="C58" s="69"/>
      <c r="F58" s="4"/>
      <c r="G58" s="4"/>
      <c r="H58" s="4"/>
      <c r="I58" s="4"/>
    </row>
    <row r="59" spans="1:26">
      <c r="A59" s="54"/>
      <c r="B59" s="60" t="s">
        <v>37</v>
      </c>
      <c r="C59" s="57">
        <f>SUM(C8+C24)</f>
        <v>27931169.75</v>
      </c>
    </row>
    <row r="60" spans="1:26" ht="4.95" customHeight="1">
      <c r="A60" s="55"/>
      <c r="B60" s="61"/>
      <c r="C60" s="58"/>
    </row>
    <row r="61" spans="1:26" ht="4.2" customHeight="1">
      <c r="A61" s="56"/>
      <c r="B61" s="62"/>
      <c r="C61" s="59"/>
    </row>
  </sheetData>
  <mergeCells count="22">
    <mergeCell ref="A59:A61"/>
    <mergeCell ref="C59:C61"/>
    <mergeCell ref="B24:B26"/>
    <mergeCell ref="A24:A26"/>
    <mergeCell ref="B59:B61"/>
    <mergeCell ref="C24:C26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1:C1"/>
    <mergeCell ref="A2:C2"/>
    <mergeCell ref="A3:C3"/>
    <mergeCell ref="A5:C5"/>
    <mergeCell ref="B20:B21"/>
    <mergeCell ref="C20:C21"/>
    <mergeCell ref="A4:C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2021-07-22T09:29:23Z</dcterms:modified>
</cp:coreProperties>
</file>