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Лист1!$A$84</definedName>
  </definedNames>
  <calcPr calcId="124519"/>
</workbook>
</file>

<file path=xl/calcChain.xml><?xml version="1.0" encoding="utf-8"?>
<calcChain xmlns="http://schemas.openxmlformats.org/spreadsheetml/2006/main">
  <c r="D125" i="1"/>
  <c r="D153"/>
  <c r="D134"/>
  <c r="D68"/>
  <c r="D16"/>
  <c r="D121"/>
  <c r="D77" l="1"/>
  <c r="D76" s="1"/>
  <c r="D75" s="1"/>
  <c r="D82"/>
  <c r="D123"/>
  <c r="D120" s="1"/>
  <c r="D119" s="1"/>
  <c r="D118" s="1"/>
  <c r="D155"/>
  <c r="D151"/>
  <c r="D147"/>
  <c r="D145"/>
  <c r="D114"/>
  <c r="D116"/>
  <c r="D86"/>
  <c r="D88"/>
  <c r="D93"/>
  <c r="D73" l="1"/>
  <c r="D72" s="1"/>
  <c r="D71" s="1"/>
  <c r="D43"/>
  <c r="D46"/>
  <c r="D45" s="1"/>
  <c r="D50"/>
  <c r="D49" s="1"/>
  <c r="D48" s="1"/>
  <c r="D34"/>
  <c r="D142"/>
  <c r="D126"/>
  <c r="D111"/>
  <c r="D107"/>
  <c r="D105"/>
  <c r="D102"/>
  <c r="D101" s="1"/>
  <c r="D92"/>
  <c r="D90" s="1"/>
  <c r="D84"/>
  <c r="D41"/>
  <c r="D38"/>
  <c r="D11"/>
  <c r="D10" s="1"/>
  <c r="D9" s="1"/>
  <c r="D8" s="1"/>
  <c r="D21"/>
  <c r="D24"/>
  <c r="D29"/>
  <c r="D28" s="1"/>
  <c r="D27" s="1"/>
  <c r="D54"/>
  <c r="D53" s="1"/>
  <c r="D52" s="1"/>
  <c r="D59"/>
  <c r="D58" s="1"/>
  <c r="D63"/>
  <c r="D62" s="1"/>
  <c r="D66"/>
  <c r="D65" s="1"/>
  <c r="D128"/>
  <c r="D130"/>
  <c r="D138"/>
  <c r="D109" l="1"/>
  <c r="D110"/>
  <c r="D57"/>
  <c r="D56" s="1"/>
  <c r="D81"/>
  <c r="D33"/>
  <c r="D80"/>
  <c r="D79" s="1"/>
  <c r="D104"/>
  <c r="D100" s="1"/>
  <c r="D99" s="1"/>
  <c r="D40"/>
  <c r="D20"/>
  <c r="D18" s="1"/>
  <c r="D32" l="1"/>
  <c r="D31" s="1"/>
  <c r="D15"/>
  <c r="D14" s="1"/>
  <c r="D13" s="1"/>
  <c r="D157" s="1"/>
</calcChain>
</file>

<file path=xl/sharedStrings.xml><?xml version="1.0" encoding="utf-8"?>
<sst xmlns="http://schemas.openxmlformats.org/spreadsheetml/2006/main" count="253" uniqueCount="198">
  <si>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</si>
  <si>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</si>
  <si>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</si>
  <si>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</si>
  <si>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</si>
  <si>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</si>
  <si>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</si>
  <si>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</si>
  <si>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</si>
  <si>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</si>
  <si>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</si>
  <si>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</si>
  <si>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</si>
  <si>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</si>
  <si>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</si>
  <si>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</si>
  <si>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</si>
  <si>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</si>
  <si>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</si>
  <si>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</si>
  <si>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</si>
  <si>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</si>
  <si>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</si>
  <si>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</si>
  <si>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</si>
  <si>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</si>
  <si>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</si>
  <si>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</si>
  <si>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</si>
  <si>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</si>
  <si>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</si>
  <si>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</si>
  <si>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</si>
  <si>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</si>
  <si>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</si>
  <si>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</si>
  <si>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</si>
  <si>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</si>
  <si>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</si>
  <si>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</si>
  <si>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</si>
  <si>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</si>
  <si>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</si>
  <si>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</si>
  <si>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</si>
  <si>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</si>
  <si>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</si>
  <si>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</si>
  <si>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</si>
  <si>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</si>
  <si>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</si>
  <si>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</si>
  <si>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</si>
  <si>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</si>
  <si>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Мероприятия в области физической культуры и спорта</t>
  </si>
  <si>
    <t>11.3.00.00000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</si>
  <si>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</si>
  <si>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11.3.05.00000</t>
  </si>
  <si>
    <t>Расходы в области физической культуры и спорта</t>
  </si>
  <si>
    <t>11.3.05.17480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</si>
  <si>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</si>
  <si>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</si>
  <si>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</si>
  <si>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</si>
  <si>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</si>
  <si>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</si>
  <si>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</si>
  <si>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</si>
  <si>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</si>
  <si>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</si>
  <si>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</si>
  <si>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</si>
  <si>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</si>
  <si>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</si>
  <si>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</si>
  <si>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</si>
  <si>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</si>
  <si>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</si>
  <si>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</si>
  <si>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</si>
  <si>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</si>
  <si>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</si>
  <si>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</si>
  <si>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</si>
  <si>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</si>
  <si>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</si>
  <si>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</si>
  <si>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</si>
  <si>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</si>
  <si>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</si>
  <si>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</si>
  <si>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</si>
  <si>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</si>
  <si>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</si>
  <si>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</si>
  <si>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</si>
  <si>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</si>
  <si>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</si>
  <si>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</si>
  <si>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</si>
  <si>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</si>
  <si>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</si>
  <si>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</si>
  <si>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</si>
  <si>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</si>
  <si>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</si>
  <si>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</si>
  <si>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</si>
  <si>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</si>
  <si>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</si>
  <si>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</si>
  <si>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</si>
  <si>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</si>
  <si>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</si>
  <si>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</si>
  <si>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</si>
  <si>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</si>
  <si>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</si>
  <si>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</si>
  <si>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</si>
  <si>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</si>
  <si>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</si>
  <si>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</si>
  <si>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</si>
  <si>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</si>
  <si>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</si>
  <si>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</si>
  <si>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</si>
  <si>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</si>
  <si>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</si>
  <si>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</si>
  <si>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</si>
  <si>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</si>
  <si>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</si>
  <si>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 xml:space="preserve">Муниципальная  программа «Доступная среда»  </t>
  </si>
  <si>
    <t>04.0.00.00000</t>
  </si>
  <si>
    <t>Муниципальная целевая программа «Доступная среда»  на 2018-2020 годы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</si>
  <si>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</si>
  <si>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</si>
  <si>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</si>
  <si>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</si>
  <si>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</si>
  <si>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</si>
  <si>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</si>
  <si>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</si>
  <si>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</si>
  <si>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</si>
  <si>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</si>
  <si>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</si>
  <si>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</si>
  <si>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</si>
  <si>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</si>
  <si>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</si>
  <si>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</si>
  <si>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</si>
  <si>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</si>
  <si>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</si>
  <si>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</si>
  <si>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</si>
  <si>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</si>
  <si>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</si>
  <si>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</si>
  <si>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</si>
  <si>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</si>
  <si>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t>2020 год                    (руб.)</t>
  </si>
  <si>
    <t xml:space="preserve">                Расходы  бюджета Великосельского сельского поселения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на 2020 год
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</si>
  <si>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сферы культуры, молодежной политики, спорта в Великосельском сельском поселении"</t>
    </r>
  </si>
  <si>
    <t>50.0.00.17760</t>
  </si>
  <si>
    <t>50.0.00.17750</t>
  </si>
  <si>
    <t>Расходы на обеспечение казначейской системы исполнения бюджета</t>
  </si>
  <si>
    <t>Расходы на организацию библиотечного обслуживания населения</t>
  </si>
  <si>
    <t>Расходы на определение поставщиков (подрядчиков, исполнителей) для нужд сельского поселения</t>
  </si>
  <si>
    <t>50.0.00.17350</t>
  </si>
  <si>
    <t>50.0.00.17560</t>
  </si>
  <si>
    <t>Расходы на финансирование мероприятий по формированию современной городской среды за  счёт средств поселения</t>
  </si>
  <si>
    <t>39.1.01.15550</t>
  </si>
  <si>
    <t xml:space="preserve">Муниципальная программа « Современная городская  среда 
в Великосельском сельском поселении»
</t>
  </si>
  <si>
    <t>39.0.00.00000</t>
  </si>
  <si>
    <t>Муниципальная целевая программа  «Формирование современной городской среды Великосельского сельского поселения » на 2018-2022 годы</t>
  </si>
  <si>
    <t>39.1.00.00000</t>
  </si>
  <si>
    <t>Создание безопасных и благоприятных условий для проживания граждан в многоквартирных домах путем увеличения количества благоустроенных территорий МКД в общей массе МКД, расположенных на территории Великосельского сельского поселения;</t>
  </si>
  <si>
    <t>39.1.01.00000</t>
  </si>
  <si>
    <t>Расходы на реализацию мероприятий по формированию современной городской среды</t>
  </si>
  <si>
    <t>39.1.F2.55550</t>
  </si>
  <si>
    <t>Расходы на  оборудование, ремонт и содержание мест(площадок) накопления твердых коммунальных отходов</t>
  </si>
  <si>
    <t>Расходы  на благоустройство сельских территорий</t>
  </si>
  <si>
    <t>14.1.04.00000</t>
  </si>
  <si>
    <t>Улучшение санитарно-эпидемиологического состояния территории</t>
  </si>
  <si>
    <t>14.1.04.17251</t>
  </si>
  <si>
    <t>14.4.00.00000</t>
  </si>
  <si>
    <t>Муниципальная целевая программа «Комплексное развите сельских территорий Великосельского сельского поселения»</t>
  </si>
  <si>
    <t>14.4.01.00000</t>
  </si>
  <si>
    <t>Удовлетворение потребности населения, проживающего в сельской местности в комфортных условиях жизни</t>
  </si>
  <si>
    <t>14.4.01. R5760</t>
  </si>
  <si>
    <t>Приложение №2</t>
  </si>
  <si>
    <t xml:space="preserve"> № 8  от  30.04.2020 г.</t>
  </si>
  <si>
    <t>50.0.00.17680</t>
  </si>
  <si>
    <t>Выполнение других обязательств государства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</si>
</sst>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2" fontId="1" fillId="0" borderId="4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2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2" fillId="0" borderId="1" xfId="0" applyFont="1" applyBorder="1"/>
    <xf numFmtId="2" fontId="2" fillId="0" borderId="4" xfId="0" applyNumberFormat="1" applyFont="1" applyBorder="1" applyAlignment="1">
      <alignment horizontal="right" vertical="center" wrapText="1"/>
    </xf>
    <xf numFmtId="2" fontId="5" fillId="0" borderId="4" xfId="0" applyNumberFormat="1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2" fontId="5" fillId="2" borderId="4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 shrinkToFi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2" fontId="1" fillId="0" borderId="5" xfId="0" applyNumberFormat="1" applyFont="1" applyBorder="1" applyAlignment="1">
      <alignment horizontal="right" vertical="center"/>
    </xf>
    <xf numFmtId="2" fontId="1" fillId="0" borderId="3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8"/>
  <sheetViews>
    <sheetView tabSelected="1" workbookViewId="0">
      <selection activeCell="D126" sqref="D126"/>
    </sheetView>
  </sheetViews>
  <sheetFormatPr defaultRowHeight="14.4"/>
  <cols>
    <col min="1" max="1" width="54.88671875" customWidth="1"/>
    <col min="2" max="2" width="21.6640625" customWidth="1"/>
    <col min="3" max="3" width="19.109375" customWidth="1"/>
    <col min="4" max="4" width="17.88671875" customWidth="1"/>
  </cols>
  <sheetData>
    <row r="1" spans="1:4" ht="15.6">
      <c r="A1" s="65" t="s">
        <v>194</v>
      </c>
      <c r="B1" s="65"/>
      <c r="C1" s="65"/>
      <c r="D1" s="65"/>
    </row>
    <row r="2" spans="1:4" ht="15.6">
      <c r="A2" s="65" t="s">
        <v>1</v>
      </c>
      <c r="B2" s="65"/>
      <c r="C2" s="65"/>
      <c r="D2" s="65"/>
    </row>
    <row r="3" spans="1:4" ht="15.6">
      <c r="A3" s="65" t="s">
        <v>195</v>
      </c>
      <c r="B3" s="65"/>
      <c r="C3" s="65"/>
      <c r="D3" s="65"/>
    </row>
    <row r="4" spans="1:4" ht="15.6">
      <c r="A4" s="2"/>
      <c r="B4" s="2"/>
      <c r="C4" s="2"/>
    </row>
    <row r="5" spans="1:4" ht="54.75" customHeight="1">
      <c r="A5" s="66" t="s">
        <v>165</v>
      </c>
      <c r="B5" s="66"/>
      <c r="C5" s="66"/>
      <c r="D5" s="66"/>
    </row>
    <row r="6" spans="1:4" ht="25.2" customHeight="1" thickBot="1">
      <c r="A6" s="2"/>
      <c r="B6" s="2"/>
      <c r="C6" s="1"/>
      <c r="D6" s="3" t="s">
        <v>0</v>
      </c>
    </row>
    <row r="7" spans="1:4" ht="31.8" thickBot="1">
      <c r="A7" s="5" t="s">
        <v>2</v>
      </c>
      <c r="B7" s="6" t="s">
        <v>3</v>
      </c>
      <c r="C7" s="6" t="s">
        <v>4</v>
      </c>
      <c r="D7" s="6" t="s">
        <v>164</v>
      </c>
    </row>
    <row r="8" spans="1:4" ht="16.2" thickBot="1">
      <c r="A8" s="27" t="s">
        <v>134</v>
      </c>
      <c r="B8" s="52" t="s">
        <v>135</v>
      </c>
      <c r="C8" s="5"/>
      <c r="D8" s="35">
        <f>SUM(D9)</f>
        <v>80000</v>
      </c>
    </row>
    <row r="9" spans="1:4" ht="31.8" thickBot="1">
      <c r="A9" s="41" t="s">
        <v>136</v>
      </c>
      <c r="B9" s="42" t="s">
        <v>138</v>
      </c>
      <c r="C9" s="9"/>
      <c r="D9" s="36">
        <f>SUM(D10)</f>
        <v>80000</v>
      </c>
    </row>
    <row r="10" spans="1:4" ht="31.8" thickBot="1">
      <c r="A10" s="38" t="s">
        <v>137</v>
      </c>
      <c r="B10" s="43" t="s">
        <v>139</v>
      </c>
      <c r="C10" s="9"/>
      <c r="D10" s="37">
        <f>SUM(D11)</f>
        <v>80000</v>
      </c>
    </row>
    <row r="11" spans="1:4" ht="31.8" thickBot="1">
      <c r="A11" s="31" t="s">
        <v>145</v>
      </c>
      <c r="B11" s="44" t="s">
        <v>140</v>
      </c>
      <c r="C11" s="9"/>
      <c r="D11" s="37">
        <f>SUM(D12)</f>
        <v>80000</v>
      </c>
    </row>
    <row r="12" spans="1:4" ht="31.8" thickBot="1">
      <c r="A12" s="33" t="s">
        <v>20</v>
      </c>
      <c r="B12" s="34"/>
      <c r="C12" s="28">
        <v>200</v>
      </c>
      <c r="D12" s="36">
        <v>80000</v>
      </c>
    </row>
    <row r="13" spans="1:4" ht="47.4" thickBot="1">
      <c r="A13" s="7" t="s">
        <v>5</v>
      </c>
      <c r="B13" s="8" t="s">
        <v>6</v>
      </c>
      <c r="C13" s="22"/>
      <c r="D13" s="35">
        <f>SUM(D14)</f>
        <v>1569710</v>
      </c>
    </row>
    <row r="14" spans="1:4" ht="47.4" thickBot="1">
      <c r="A14" s="24" t="s">
        <v>7</v>
      </c>
      <c r="B14" s="8" t="s">
        <v>8</v>
      </c>
      <c r="C14" s="22"/>
      <c r="D14" s="35">
        <f>SUM(D15)</f>
        <v>1569710</v>
      </c>
    </row>
    <row r="15" spans="1:4" ht="47.4" thickBot="1">
      <c r="A15" s="25" t="s">
        <v>9</v>
      </c>
      <c r="B15" s="9" t="s">
        <v>10</v>
      </c>
      <c r="C15" s="22"/>
      <c r="D15" s="37">
        <f>SUM(D16)</f>
        <v>1569710</v>
      </c>
    </row>
    <row r="16" spans="1:4" ht="63" thickBot="1">
      <c r="A16" s="25" t="s">
        <v>12</v>
      </c>
      <c r="B16" s="9" t="s">
        <v>152</v>
      </c>
      <c r="C16" s="22"/>
      <c r="D16" s="37">
        <f>D17</f>
        <v>1569710</v>
      </c>
    </row>
    <row r="17" spans="1:4" ht="16.2" thickBot="1">
      <c r="A17" s="39" t="s">
        <v>11</v>
      </c>
      <c r="B17" s="40"/>
      <c r="C17" s="28">
        <v>300</v>
      </c>
      <c r="D17" s="36">
        <v>1569710</v>
      </c>
    </row>
    <row r="18" spans="1:4" ht="78.75" customHeight="1">
      <c r="A18" s="67" t="s">
        <v>125</v>
      </c>
      <c r="B18" s="69" t="s">
        <v>13</v>
      </c>
      <c r="C18" s="69"/>
      <c r="D18" s="71">
        <f>SUM(D20+D27)</f>
        <v>398900</v>
      </c>
    </row>
    <row r="19" spans="1:4" ht="15" thickBot="1">
      <c r="A19" s="68"/>
      <c r="B19" s="70"/>
      <c r="C19" s="70"/>
      <c r="D19" s="72"/>
    </row>
    <row r="20" spans="1:4" ht="78.599999999999994" thickBot="1">
      <c r="A20" s="4" t="s">
        <v>14</v>
      </c>
      <c r="B20" s="26" t="s">
        <v>15</v>
      </c>
      <c r="C20" s="13"/>
      <c r="D20" s="20">
        <f>SUM(D21+D24)</f>
        <v>388900</v>
      </c>
    </row>
    <row r="21" spans="1:4" ht="47.4" thickBot="1">
      <c r="A21" s="10" t="s">
        <v>16</v>
      </c>
      <c r="B21" s="13" t="s">
        <v>17</v>
      </c>
      <c r="C21" s="13"/>
      <c r="D21" s="19">
        <f>SUM(D22)</f>
        <v>167900</v>
      </c>
    </row>
    <row r="22" spans="1:4" ht="63" thickBot="1">
      <c r="A22" s="10" t="s">
        <v>18</v>
      </c>
      <c r="B22" s="11" t="s">
        <v>19</v>
      </c>
      <c r="C22" s="11"/>
      <c r="D22" s="19">
        <v>167900</v>
      </c>
    </row>
    <row r="23" spans="1:4" ht="31.8" thickBot="1">
      <c r="A23" s="12" t="s">
        <v>20</v>
      </c>
      <c r="B23" s="14" t="s">
        <v>21</v>
      </c>
      <c r="C23" s="14">
        <v>200</v>
      </c>
      <c r="D23" s="20">
        <v>179000</v>
      </c>
    </row>
    <row r="24" spans="1:4" ht="78.599999999999994" thickBot="1">
      <c r="A24" s="10" t="s">
        <v>22</v>
      </c>
      <c r="B24" s="11" t="s">
        <v>23</v>
      </c>
      <c r="C24" s="14"/>
      <c r="D24" s="20">
        <f>SUM(D25)</f>
        <v>221000</v>
      </c>
    </row>
    <row r="25" spans="1:4" ht="63" thickBot="1">
      <c r="A25" s="10" t="s">
        <v>18</v>
      </c>
      <c r="B25" s="11" t="s">
        <v>24</v>
      </c>
      <c r="C25" s="14"/>
      <c r="D25" s="20">
        <v>221000</v>
      </c>
    </row>
    <row r="26" spans="1:4" ht="31.8" thickBot="1">
      <c r="A26" s="12" t="s">
        <v>20</v>
      </c>
      <c r="B26" s="11"/>
      <c r="C26" s="14">
        <v>200</v>
      </c>
      <c r="D26" s="20">
        <v>200000</v>
      </c>
    </row>
    <row r="27" spans="1:4" ht="31.8" thickBot="1">
      <c r="A27" s="10" t="s">
        <v>25</v>
      </c>
      <c r="B27" s="11" t="s">
        <v>26</v>
      </c>
      <c r="C27" s="14"/>
      <c r="D27" s="20">
        <f>SUM(D28)</f>
        <v>10000</v>
      </c>
    </row>
    <row r="28" spans="1:4" ht="47.4" thickBot="1">
      <c r="A28" s="10" t="s">
        <v>27</v>
      </c>
      <c r="B28" s="11" t="s">
        <v>28</v>
      </c>
      <c r="C28" s="14"/>
      <c r="D28" s="20">
        <f>SUM(D29)</f>
        <v>10000</v>
      </c>
    </row>
    <row r="29" spans="1:4" ht="31.8" thickBot="1">
      <c r="A29" s="18" t="s">
        <v>29</v>
      </c>
      <c r="B29" s="11" t="s">
        <v>30</v>
      </c>
      <c r="C29" s="14"/>
      <c r="D29" s="20">
        <f>SUM(D30)</f>
        <v>10000</v>
      </c>
    </row>
    <row r="30" spans="1:4" ht="31.8" thickBot="1">
      <c r="A30" s="12" t="s">
        <v>20</v>
      </c>
      <c r="B30" s="15"/>
      <c r="C30" s="14">
        <v>200</v>
      </c>
      <c r="D30" s="20">
        <v>10000</v>
      </c>
    </row>
    <row r="31" spans="1:4" ht="47.4" thickBot="1">
      <c r="A31" s="51" t="s">
        <v>166</v>
      </c>
      <c r="B31" s="16" t="s">
        <v>31</v>
      </c>
      <c r="C31" s="16"/>
      <c r="D31" s="21">
        <f>SUM(D32+D48+D52)</f>
        <v>6407239</v>
      </c>
    </row>
    <row r="32" spans="1:4" ht="47.4" thickBot="1">
      <c r="A32" s="4" t="s">
        <v>32</v>
      </c>
      <c r="B32" s="26" t="s">
        <v>33</v>
      </c>
      <c r="C32" s="13"/>
      <c r="D32" s="50">
        <f>SUM(D33+D40+D45)</f>
        <v>6297239</v>
      </c>
    </row>
    <row r="33" spans="1:4" ht="47.4" thickBot="1">
      <c r="A33" s="10" t="s">
        <v>34</v>
      </c>
      <c r="B33" s="11" t="s">
        <v>35</v>
      </c>
      <c r="C33" s="13"/>
      <c r="D33" s="19">
        <f>SUM(D34+D38)</f>
        <v>5663249</v>
      </c>
    </row>
    <row r="34" spans="1:4" ht="47.4" thickBot="1">
      <c r="A34" s="10" t="s">
        <v>36</v>
      </c>
      <c r="B34" s="11" t="s">
        <v>37</v>
      </c>
      <c r="C34" s="11"/>
      <c r="D34" s="19">
        <f>SUM(D35+D36+D37)</f>
        <v>4498320</v>
      </c>
    </row>
    <row r="35" spans="1:4" ht="78.599999999999994" thickBot="1">
      <c r="A35" s="12" t="s">
        <v>38</v>
      </c>
      <c r="B35" s="14"/>
      <c r="C35" s="14">
        <v>100</v>
      </c>
      <c r="D35" s="20">
        <v>2185610</v>
      </c>
    </row>
    <row r="36" spans="1:4" ht="31.8" thickBot="1">
      <c r="A36" s="12" t="s">
        <v>20</v>
      </c>
      <c r="B36" s="14" t="s">
        <v>21</v>
      </c>
      <c r="C36" s="14">
        <v>200</v>
      </c>
      <c r="D36" s="20">
        <v>2308710</v>
      </c>
    </row>
    <row r="37" spans="1:4" ht="16.2" thickBot="1">
      <c r="A37" s="29" t="s">
        <v>73</v>
      </c>
      <c r="B37" s="32"/>
      <c r="C37" s="14">
        <v>800</v>
      </c>
      <c r="D37" s="20">
        <v>4000</v>
      </c>
    </row>
    <row r="38" spans="1:4" ht="31.8" thickBot="1">
      <c r="A38" s="31" t="s">
        <v>141</v>
      </c>
      <c r="B38" s="11" t="s">
        <v>142</v>
      </c>
      <c r="C38" s="15"/>
      <c r="D38" s="19">
        <f>SUM(D39)</f>
        <v>1164929</v>
      </c>
    </row>
    <row r="39" spans="1:4" ht="78.599999999999994" thickBot="1">
      <c r="A39" s="30" t="s">
        <v>121</v>
      </c>
      <c r="B39" s="14"/>
      <c r="C39" s="14">
        <v>100</v>
      </c>
      <c r="D39" s="20">
        <v>1164929</v>
      </c>
    </row>
    <row r="40" spans="1:4" ht="31.8" thickBot="1">
      <c r="A40" s="10" t="s">
        <v>39</v>
      </c>
      <c r="B40" s="11" t="s">
        <v>40</v>
      </c>
      <c r="C40" s="14"/>
      <c r="D40" s="20">
        <f>SUM(D41+D43)</f>
        <v>618990</v>
      </c>
    </row>
    <row r="41" spans="1:4" ht="47.4" thickBot="1">
      <c r="A41" s="10" t="s">
        <v>36</v>
      </c>
      <c r="B41" s="11" t="s">
        <v>41</v>
      </c>
      <c r="C41" s="14"/>
      <c r="D41" s="19">
        <f>SUM(D42)</f>
        <v>469990</v>
      </c>
    </row>
    <row r="42" spans="1:4" ht="31.8" thickBot="1">
      <c r="A42" s="12" t="s">
        <v>20</v>
      </c>
      <c r="B42" s="11"/>
      <c r="C42" s="14">
        <v>200</v>
      </c>
      <c r="D42" s="20">
        <v>469990</v>
      </c>
    </row>
    <row r="43" spans="1:4" ht="47.4" thickBot="1">
      <c r="A43" s="18" t="s">
        <v>42</v>
      </c>
      <c r="B43" s="11" t="s">
        <v>43</v>
      </c>
      <c r="C43" s="14"/>
      <c r="D43" s="19">
        <f>SUM(D44)</f>
        <v>149000</v>
      </c>
    </row>
    <row r="44" spans="1:4" ht="16.2" thickBot="1">
      <c r="A44" s="12" t="s">
        <v>73</v>
      </c>
      <c r="B44" s="15"/>
      <c r="C44" s="14">
        <v>800</v>
      </c>
      <c r="D44" s="20">
        <v>149000</v>
      </c>
    </row>
    <row r="45" spans="1:4" ht="31.8" thickBot="1">
      <c r="A45" s="10" t="s">
        <v>44</v>
      </c>
      <c r="B45" s="11" t="s">
        <v>45</v>
      </c>
      <c r="C45" s="14"/>
      <c r="D45" s="19">
        <f>SUM(D46)</f>
        <v>15000</v>
      </c>
    </row>
    <row r="46" spans="1:4" ht="47.4" thickBot="1">
      <c r="A46" s="10" t="s">
        <v>46</v>
      </c>
      <c r="B46" s="11" t="s">
        <v>47</v>
      </c>
      <c r="C46" s="14"/>
      <c r="D46" s="19">
        <f>SUM(D47)</f>
        <v>15000</v>
      </c>
    </row>
    <row r="47" spans="1:4" ht="31.8" thickBot="1">
      <c r="A47" s="12" t="s">
        <v>20</v>
      </c>
      <c r="B47" s="15"/>
      <c r="C47" s="14">
        <v>200</v>
      </c>
      <c r="D47" s="20">
        <v>15000</v>
      </c>
    </row>
    <row r="48" spans="1:4" ht="31.8" thickBot="1">
      <c r="A48" s="12" t="s">
        <v>48</v>
      </c>
      <c r="B48" s="13" t="s">
        <v>49</v>
      </c>
      <c r="C48" s="14"/>
      <c r="D48" s="20">
        <f>SUM(D49)</f>
        <v>65000</v>
      </c>
    </row>
    <row r="49" spans="1:4" ht="47.4" thickBot="1">
      <c r="A49" s="10" t="s">
        <v>50</v>
      </c>
      <c r="B49" s="11" t="s">
        <v>51</v>
      </c>
      <c r="C49" s="15"/>
      <c r="D49" s="19">
        <f>SUM(D50)</f>
        <v>65000</v>
      </c>
    </row>
    <row r="50" spans="1:4" ht="31.8" thickBot="1">
      <c r="A50" s="10" t="s">
        <v>52</v>
      </c>
      <c r="B50" s="11" t="s">
        <v>53</v>
      </c>
      <c r="C50" s="15"/>
      <c r="D50" s="19">
        <f>SUM(D51)</f>
        <v>65000</v>
      </c>
    </row>
    <row r="51" spans="1:4" ht="31.8" thickBot="1">
      <c r="A51" s="12" t="s">
        <v>20</v>
      </c>
      <c r="B51" s="13"/>
      <c r="C51" s="14">
        <v>200</v>
      </c>
      <c r="D51" s="20">
        <v>65000</v>
      </c>
    </row>
    <row r="52" spans="1:4" ht="31.8" thickBot="1">
      <c r="A52" s="12" t="s">
        <v>54</v>
      </c>
      <c r="B52" s="13" t="s">
        <v>55</v>
      </c>
      <c r="C52" s="14"/>
      <c r="D52" s="20">
        <f>SUM(D53)</f>
        <v>45000</v>
      </c>
    </row>
    <row r="53" spans="1:4" ht="63" thickBot="1">
      <c r="A53" s="10" t="s">
        <v>56</v>
      </c>
      <c r="B53" s="11" t="s">
        <v>57</v>
      </c>
      <c r="C53" s="15"/>
      <c r="D53" s="19">
        <f>SUM(D54)</f>
        <v>45000</v>
      </c>
    </row>
    <row r="54" spans="1:4" ht="16.2" thickBot="1">
      <c r="A54" s="10" t="s">
        <v>58</v>
      </c>
      <c r="B54" s="11" t="s">
        <v>59</v>
      </c>
      <c r="C54" s="15"/>
      <c r="D54" s="19">
        <f>SUM(D55)</f>
        <v>45000</v>
      </c>
    </row>
    <row r="55" spans="1:4" ht="31.8" thickBot="1">
      <c r="A55" s="12" t="s">
        <v>20</v>
      </c>
      <c r="B55" s="14" t="s">
        <v>21</v>
      </c>
      <c r="C55" s="14">
        <v>200</v>
      </c>
      <c r="D55" s="20">
        <v>45000</v>
      </c>
    </row>
    <row r="56" spans="1:4" ht="47.4" thickBot="1">
      <c r="A56" s="23" t="s">
        <v>60</v>
      </c>
      <c r="B56" s="16" t="s">
        <v>61</v>
      </c>
      <c r="C56" s="14"/>
      <c r="D56" s="21">
        <f>SUM(D57+D71+D75)</f>
        <v>5354487.2</v>
      </c>
    </row>
    <row r="57" spans="1:4" ht="47.4" thickBot="1">
      <c r="A57" s="4" t="s">
        <v>62</v>
      </c>
      <c r="B57" s="16" t="s">
        <v>63</v>
      </c>
      <c r="C57" s="14"/>
      <c r="D57" s="19">
        <f>SUM(D58+D62+D65+D68)</f>
        <v>4540487.2</v>
      </c>
    </row>
    <row r="58" spans="1:4" ht="16.2" thickBot="1">
      <c r="A58" s="10" t="s">
        <v>64</v>
      </c>
      <c r="B58" s="11" t="s">
        <v>65</v>
      </c>
      <c r="C58" s="14"/>
      <c r="D58" s="19">
        <f>SUM(D59)+D61</f>
        <v>2865000</v>
      </c>
    </row>
    <row r="59" spans="1:4" ht="47.4" thickBot="1">
      <c r="A59" s="10" t="s">
        <v>127</v>
      </c>
      <c r="B59" s="11" t="s">
        <v>66</v>
      </c>
      <c r="C59" s="11"/>
      <c r="D59" s="19">
        <f>SUM(D60)</f>
        <v>2860000</v>
      </c>
    </row>
    <row r="60" spans="1:4" ht="31.8" thickBot="1">
      <c r="A60" s="12" t="s">
        <v>20</v>
      </c>
      <c r="B60" s="13" t="s">
        <v>21</v>
      </c>
      <c r="C60" s="14">
        <v>200</v>
      </c>
      <c r="D60" s="20">
        <v>2860000</v>
      </c>
    </row>
    <row r="61" spans="1:4" ht="16.2" thickBot="1">
      <c r="A61" s="12" t="s">
        <v>73</v>
      </c>
      <c r="B61" s="13"/>
      <c r="C61" s="14">
        <v>800</v>
      </c>
      <c r="D61" s="20">
        <v>5000</v>
      </c>
    </row>
    <row r="62" spans="1:4" ht="16.2" thickBot="1">
      <c r="A62" s="10" t="s">
        <v>67</v>
      </c>
      <c r="B62" s="11" t="s">
        <v>68</v>
      </c>
      <c r="C62" s="15"/>
      <c r="D62" s="19">
        <f>SUM(D63)</f>
        <v>1075487.2</v>
      </c>
    </row>
    <row r="63" spans="1:4" ht="47.4" thickBot="1">
      <c r="A63" s="10" t="s">
        <v>128</v>
      </c>
      <c r="B63" s="11" t="s">
        <v>69</v>
      </c>
      <c r="C63" s="15"/>
      <c r="D63" s="19">
        <f>SUM(D64)</f>
        <v>1075487.2</v>
      </c>
    </row>
    <row r="64" spans="1:4" ht="31.8" thickBot="1">
      <c r="A64" s="12" t="s">
        <v>20</v>
      </c>
      <c r="B64" s="14"/>
      <c r="C64" s="14">
        <v>200</v>
      </c>
      <c r="D64" s="20">
        <v>1075487.2</v>
      </c>
    </row>
    <row r="65" spans="1:4" ht="31.8" thickBot="1">
      <c r="A65" s="10" t="s">
        <v>70</v>
      </c>
      <c r="B65" s="11" t="s">
        <v>71</v>
      </c>
      <c r="C65" s="15"/>
      <c r="D65" s="19">
        <f>SUM(D66)</f>
        <v>100000</v>
      </c>
    </row>
    <row r="66" spans="1:4" ht="47.4" thickBot="1">
      <c r="A66" s="10" t="s">
        <v>129</v>
      </c>
      <c r="B66" s="11" t="s">
        <v>72</v>
      </c>
      <c r="C66" s="15"/>
      <c r="D66" s="19">
        <f>SUM(D67)</f>
        <v>100000</v>
      </c>
    </row>
    <row r="67" spans="1:4" ht="31.8" thickBot="1">
      <c r="A67" s="12" t="s">
        <v>20</v>
      </c>
      <c r="B67" s="14"/>
      <c r="C67" s="14">
        <v>200</v>
      </c>
      <c r="D67" s="20">
        <v>100000</v>
      </c>
    </row>
    <row r="68" spans="1:4" ht="31.8" thickBot="1">
      <c r="A68" s="10" t="s">
        <v>187</v>
      </c>
      <c r="B68" s="57" t="s">
        <v>186</v>
      </c>
      <c r="C68" s="14"/>
      <c r="D68" s="20">
        <f>D70</f>
        <v>500000</v>
      </c>
    </row>
    <row r="69" spans="1:4" ht="47.4" thickBot="1">
      <c r="A69" s="10" t="s">
        <v>184</v>
      </c>
      <c r="B69" s="58" t="s">
        <v>188</v>
      </c>
      <c r="C69" s="14"/>
      <c r="D69" s="20">
        <v>500000</v>
      </c>
    </row>
    <row r="70" spans="1:4" ht="41.4" customHeight="1" thickBot="1">
      <c r="A70" s="12" t="s">
        <v>20</v>
      </c>
      <c r="B70" s="58"/>
      <c r="C70" s="14">
        <v>200</v>
      </c>
      <c r="D70" s="20">
        <v>500000</v>
      </c>
    </row>
    <row r="71" spans="1:4" ht="16.2" thickBot="1">
      <c r="A71" s="4" t="s">
        <v>74</v>
      </c>
      <c r="B71" s="16" t="s">
        <v>155</v>
      </c>
      <c r="C71" s="15"/>
      <c r="D71" s="21">
        <f>SUM(D72)</f>
        <v>619000</v>
      </c>
    </row>
    <row r="72" spans="1:4" ht="31.8" thickBot="1">
      <c r="A72" s="10" t="s">
        <v>156</v>
      </c>
      <c r="B72" s="11" t="s">
        <v>154</v>
      </c>
      <c r="C72" s="15"/>
      <c r="D72" s="19">
        <f>SUM(D73)</f>
        <v>619000</v>
      </c>
    </row>
    <row r="73" spans="1:4" ht="47.4" thickBot="1">
      <c r="A73" s="10" t="s">
        <v>157</v>
      </c>
      <c r="B73" s="11" t="s">
        <v>153</v>
      </c>
      <c r="C73" s="14"/>
      <c r="D73" s="19">
        <f>SUM(D74)</f>
        <v>619000</v>
      </c>
    </row>
    <row r="74" spans="1:4" ht="16.2" thickBot="1">
      <c r="A74" s="12" t="s">
        <v>73</v>
      </c>
      <c r="B74" s="13"/>
      <c r="C74" s="14">
        <v>800</v>
      </c>
      <c r="D74" s="19">
        <v>619000</v>
      </c>
    </row>
    <row r="75" spans="1:4" ht="48" customHeight="1" thickBot="1">
      <c r="A75" s="4" t="s">
        <v>190</v>
      </c>
      <c r="B75" s="59" t="s">
        <v>189</v>
      </c>
      <c r="C75" s="14"/>
      <c r="D75" s="19">
        <f>D76</f>
        <v>195000</v>
      </c>
    </row>
    <row r="76" spans="1:4" ht="48" customHeight="1" thickBot="1">
      <c r="A76" s="10" t="s">
        <v>192</v>
      </c>
      <c r="B76" s="61" t="s">
        <v>191</v>
      </c>
      <c r="C76" s="14"/>
      <c r="D76" s="19">
        <f>D77</f>
        <v>195000</v>
      </c>
    </row>
    <row r="77" spans="1:4" ht="38.4" customHeight="1" thickBot="1">
      <c r="A77" s="60" t="s">
        <v>185</v>
      </c>
      <c r="B77" s="62" t="s">
        <v>193</v>
      </c>
      <c r="C77" s="14"/>
      <c r="D77" s="19">
        <f>D78</f>
        <v>195000</v>
      </c>
    </row>
    <row r="78" spans="1:4" ht="43.2" customHeight="1" thickBot="1">
      <c r="A78" s="64" t="s">
        <v>20</v>
      </c>
      <c r="B78" s="62"/>
      <c r="C78" s="14">
        <v>200</v>
      </c>
      <c r="D78" s="19">
        <v>195000</v>
      </c>
    </row>
    <row r="79" spans="1:4" ht="47.4" thickBot="1">
      <c r="A79" s="63" t="s">
        <v>75</v>
      </c>
      <c r="B79" s="16" t="s">
        <v>76</v>
      </c>
      <c r="C79" s="17"/>
      <c r="D79" s="21">
        <f>SUM(D80+D90+D95)</f>
        <v>6305125</v>
      </c>
    </row>
    <row r="80" spans="1:4" ht="78.599999999999994" thickBot="1">
      <c r="A80" s="4" t="s">
        <v>130</v>
      </c>
      <c r="B80" s="16" t="s">
        <v>77</v>
      </c>
      <c r="C80" s="14"/>
      <c r="D80" s="19">
        <f>SUM(D81)</f>
        <v>6052125</v>
      </c>
    </row>
    <row r="81" spans="1:4" ht="94.2" thickBot="1">
      <c r="A81" s="18" t="s">
        <v>78</v>
      </c>
      <c r="B81" s="11" t="s">
        <v>79</v>
      </c>
      <c r="C81" s="15"/>
      <c r="D81" s="19">
        <f>SUM(D82+D84+D88+D86)</f>
        <v>6052125</v>
      </c>
    </row>
    <row r="82" spans="1:4" ht="78.599999999999994" thickBot="1">
      <c r="A82" s="10" t="s">
        <v>131</v>
      </c>
      <c r="B82" s="11" t="s">
        <v>80</v>
      </c>
      <c r="C82" s="15"/>
      <c r="D82" s="19">
        <f>D83</f>
        <v>2093687</v>
      </c>
    </row>
    <row r="83" spans="1:4" ht="31.8" thickBot="1">
      <c r="A83" s="12" t="s">
        <v>20</v>
      </c>
      <c r="B83" s="11"/>
      <c r="C83" s="14">
        <v>200</v>
      </c>
      <c r="D83" s="20">
        <v>2093687</v>
      </c>
    </row>
    <row r="84" spans="1:4" ht="31.8" thickBot="1">
      <c r="A84" s="10" t="s">
        <v>81</v>
      </c>
      <c r="B84" s="11" t="s">
        <v>82</v>
      </c>
      <c r="C84" s="15"/>
      <c r="D84" s="19">
        <f>SUM(D85)</f>
        <v>979176</v>
      </c>
    </row>
    <row r="85" spans="1:4" ht="31.8" thickBot="1">
      <c r="A85" s="12" t="s">
        <v>81</v>
      </c>
      <c r="B85" s="11"/>
      <c r="C85" s="14">
        <v>200</v>
      </c>
      <c r="D85" s="20">
        <v>979176</v>
      </c>
    </row>
    <row r="86" spans="1:4" ht="42.6" customHeight="1" thickBot="1">
      <c r="A86" s="12" t="s">
        <v>159</v>
      </c>
      <c r="B86" s="11" t="s">
        <v>158</v>
      </c>
      <c r="C86" s="14"/>
      <c r="D86" s="20">
        <f>SUM(D87)</f>
        <v>148963</v>
      </c>
    </row>
    <row r="87" spans="1:4" ht="31.8" thickBot="1">
      <c r="A87" s="12" t="s">
        <v>20</v>
      </c>
      <c r="B87" s="11"/>
      <c r="C87" s="14">
        <v>200</v>
      </c>
      <c r="D87" s="20">
        <v>148963</v>
      </c>
    </row>
    <row r="88" spans="1:4" ht="31.8" thickBot="1">
      <c r="A88" s="10" t="s">
        <v>83</v>
      </c>
      <c r="B88" s="11" t="s">
        <v>84</v>
      </c>
      <c r="C88" s="15"/>
      <c r="D88" s="19">
        <f>SUM(D89)</f>
        <v>2830299</v>
      </c>
    </row>
    <row r="89" spans="1:4" ht="31.8" thickBot="1">
      <c r="A89" s="12" t="s">
        <v>20</v>
      </c>
      <c r="B89" s="13"/>
      <c r="C89" s="14">
        <v>200</v>
      </c>
      <c r="D89" s="20">
        <v>2830299</v>
      </c>
    </row>
    <row r="90" spans="1:4" ht="15.75" customHeight="1">
      <c r="A90" s="73" t="s">
        <v>133</v>
      </c>
      <c r="B90" s="69" t="s">
        <v>85</v>
      </c>
      <c r="C90" s="79"/>
      <c r="D90" s="81">
        <f>SUM(D92)</f>
        <v>153000</v>
      </c>
    </row>
    <row r="91" spans="1:4" ht="30" customHeight="1" thickBot="1">
      <c r="A91" s="74"/>
      <c r="B91" s="70"/>
      <c r="C91" s="80"/>
      <c r="D91" s="82"/>
    </row>
    <row r="92" spans="1:4" ht="16.2" thickBot="1">
      <c r="A92" s="10" t="s">
        <v>86</v>
      </c>
      <c r="B92" s="11" t="s">
        <v>87</v>
      </c>
      <c r="C92" s="15"/>
      <c r="D92" s="19">
        <f>SUM(D93)</f>
        <v>153000</v>
      </c>
    </row>
    <row r="93" spans="1:4" ht="47.4" thickBot="1">
      <c r="A93" s="18" t="s">
        <v>126</v>
      </c>
      <c r="B93" s="11" t="s">
        <v>88</v>
      </c>
      <c r="C93" s="15"/>
      <c r="D93" s="19">
        <f>SUM(D94)</f>
        <v>153000</v>
      </c>
    </row>
    <row r="94" spans="1:4" ht="31.8" thickBot="1">
      <c r="A94" s="12" t="s">
        <v>20</v>
      </c>
      <c r="B94" s="11"/>
      <c r="C94" s="15">
        <v>200</v>
      </c>
      <c r="D94" s="19">
        <v>153000</v>
      </c>
    </row>
    <row r="95" spans="1:4" ht="78.599999999999994" thickBot="1">
      <c r="A95" s="47" t="s">
        <v>147</v>
      </c>
      <c r="B95" s="16" t="s">
        <v>148</v>
      </c>
      <c r="C95" s="15"/>
      <c r="D95" s="21">
        <v>100000</v>
      </c>
    </row>
    <row r="96" spans="1:4" ht="47.4" thickBot="1">
      <c r="A96" s="48" t="s">
        <v>149</v>
      </c>
      <c r="B96" s="11" t="s">
        <v>150</v>
      </c>
      <c r="C96" s="15"/>
      <c r="D96" s="19">
        <v>100000</v>
      </c>
    </row>
    <row r="97" spans="1:4" ht="78.599999999999994" thickBot="1">
      <c r="A97" s="49" t="s">
        <v>146</v>
      </c>
      <c r="B97" s="11" t="s">
        <v>151</v>
      </c>
      <c r="C97" s="15"/>
      <c r="D97" s="19">
        <v>100000</v>
      </c>
    </row>
    <row r="98" spans="1:4" ht="31.8" thickBot="1">
      <c r="A98" s="12" t="s">
        <v>20</v>
      </c>
      <c r="B98" s="13"/>
      <c r="C98" s="14">
        <v>200</v>
      </c>
      <c r="D98" s="20">
        <v>100000</v>
      </c>
    </row>
    <row r="99" spans="1:4" ht="63" thickBot="1">
      <c r="A99" s="4" t="s">
        <v>89</v>
      </c>
      <c r="B99" s="16" t="s">
        <v>90</v>
      </c>
      <c r="C99" s="17"/>
      <c r="D99" s="21">
        <f>D100+D109</f>
        <v>941640</v>
      </c>
    </row>
    <row r="100" spans="1:4" ht="47.4" thickBot="1">
      <c r="A100" s="4" t="s">
        <v>91</v>
      </c>
      <c r="B100" s="16" t="s">
        <v>92</v>
      </c>
      <c r="C100" s="17"/>
      <c r="D100" s="19">
        <f>D101+D104</f>
        <v>313800</v>
      </c>
    </row>
    <row r="101" spans="1:4" ht="31.8" thickBot="1">
      <c r="A101" s="10" t="s">
        <v>93</v>
      </c>
      <c r="B101" s="11" t="s">
        <v>94</v>
      </c>
      <c r="C101" s="17"/>
      <c r="D101" s="19">
        <f>SUM(D102)</f>
        <v>37160</v>
      </c>
    </row>
    <row r="102" spans="1:4" ht="31.8" thickBot="1">
      <c r="A102" s="10" t="s">
        <v>95</v>
      </c>
      <c r="B102" s="11" t="s">
        <v>96</v>
      </c>
      <c r="C102" s="17"/>
      <c r="D102" s="19">
        <f>SUM(D103)</f>
        <v>37160</v>
      </c>
    </row>
    <row r="103" spans="1:4" ht="31.8" thickBot="1">
      <c r="A103" s="12" t="s">
        <v>20</v>
      </c>
      <c r="B103" s="11"/>
      <c r="C103" s="14">
        <v>200</v>
      </c>
      <c r="D103" s="20">
        <v>37160</v>
      </c>
    </row>
    <row r="104" spans="1:4" ht="63" thickBot="1">
      <c r="A104" s="10" t="s">
        <v>97</v>
      </c>
      <c r="B104" s="11" t="s">
        <v>98</v>
      </c>
      <c r="C104" s="17"/>
      <c r="D104" s="19">
        <f>SUM(D105+D107)</f>
        <v>276640</v>
      </c>
    </row>
    <row r="105" spans="1:4" ht="31.8" thickBot="1">
      <c r="A105" s="18" t="s">
        <v>99</v>
      </c>
      <c r="B105" s="11" t="s">
        <v>100</v>
      </c>
      <c r="C105" s="11"/>
      <c r="D105" s="19">
        <f>SUM(D106)</f>
        <v>96640</v>
      </c>
    </row>
    <row r="106" spans="1:4" ht="31.8" thickBot="1">
      <c r="A106" s="12" t="s">
        <v>20</v>
      </c>
      <c r="B106" s="13"/>
      <c r="C106" s="13">
        <v>200</v>
      </c>
      <c r="D106" s="20">
        <v>96640</v>
      </c>
    </row>
    <row r="107" spans="1:4" ht="31.8" thickBot="1">
      <c r="A107" s="10" t="s">
        <v>101</v>
      </c>
      <c r="B107" s="11" t="s">
        <v>102</v>
      </c>
      <c r="C107" s="11"/>
      <c r="D107" s="19">
        <f>SUM(D108)</f>
        <v>180000</v>
      </c>
    </row>
    <row r="108" spans="1:4" ht="31.8" thickBot="1">
      <c r="A108" s="12" t="s">
        <v>20</v>
      </c>
      <c r="B108" s="13"/>
      <c r="C108" s="13">
        <v>200</v>
      </c>
      <c r="D108" s="20">
        <v>180000</v>
      </c>
    </row>
    <row r="109" spans="1:4" ht="47.4" thickBot="1">
      <c r="A109" s="4" t="s">
        <v>132</v>
      </c>
      <c r="B109" s="11" t="s">
        <v>105</v>
      </c>
      <c r="C109" s="11"/>
      <c r="D109" s="19">
        <f>SUM(D111+D114+D116)</f>
        <v>627840</v>
      </c>
    </row>
    <row r="110" spans="1:4" ht="31.8" thickBot="1">
      <c r="A110" s="10" t="s">
        <v>106</v>
      </c>
      <c r="B110" s="11" t="s">
        <v>107</v>
      </c>
      <c r="C110" s="11"/>
      <c r="D110" s="19">
        <f>D111+D116+D114</f>
        <v>627840</v>
      </c>
    </row>
    <row r="111" spans="1:4" ht="47.4" thickBot="1">
      <c r="A111" s="18" t="s">
        <v>42</v>
      </c>
      <c r="B111" s="11" t="s">
        <v>108</v>
      </c>
      <c r="C111" s="11"/>
      <c r="D111" s="19">
        <f>SUM(D112:D113)</f>
        <v>287840</v>
      </c>
    </row>
    <row r="112" spans="1:4" ht="31.8" thickBot="1">
      <c r="A112" s="12" t="s">
        <v>20</v>
      </c>
      <c r="B112" s="11"/>
      <c r="C112" s="13">
        <v>200</v>
      </c>
      <c r="D112" s="20">
        <v>33000</v>
      </c>
    </row>
    <row r="113" spans="1:4" ht="16.2" thickBot="1">
      <c r="A113" s="12" t="s">
        <v>73</v>
      </c>
      <c r="B113" s="13"/>
      <c r="C113" s="13">
        <v>800</v>
      </c>
      <c r="D113" s="20">
        <v>254840</v>
      </c>
    </row>
    <row r="114" spans="1:4" ht="31.8" thickBot="1">
      <c r="A114" s="12" t="s">
        <v>161</v>
      </c>
      <c r="B114" s="13" t="s">
        <v>160</v>
      </c>
      <c r="C114" s="13"/>
      <c r="D114" s="20">
        <f>SUM(D115)</f>
        <v>290000</v>
      </c>
    </row>
    <row r="115" spans="1:4" ht="31.8" thickBot="1">
      <c r="A115" s="12" t="s">
        <v>20</v>
      </c>
      <c r="B115" s="13"/>
      <c r="C115" s="13">
        <v>200</v>
      </c>
      <c r="D115" s="20">
        <v>290000</v>
      </c>
    </row>
    <row r="116" spans="1:4" ht="47.4" thickBot="1">
      <c r="A116" s="18" t="s">
        <v>109</v>
      </c>
      <c r="B116" s="11" t="s">
        <v>110</v>
      </c>
      <c r="C116" s="14"/>
      <c r="D116" s="19">
        <f>SUM(D117)</f>
        <v>50000</v>
      </c>
    </row>
    <row r="117" spans="1:4" ht="31.8" thickBot="1">
      <c r="A117" s="12" t="s">
        <v>20</v>
      </c>
      <c r="B117" s="13"/>
      <c r="C117" s="13">
        <v>200</v>
      </c>
      <c r="D117" s="20">
        <v>50000</v>
      </c>
    </row>
    <row r="118" spans="1:4" ht="63" thickBot="1">
      <c r="A118" s="55" t="s">
        <v>176</v>
      </c>
      <c r="B118" s="16" t="s">
        <v>177</v>
      </c>
      <c r="C118" s="13"/>
      <c r="D118" s="21">
        <f>SUM(D119)</f>
        <v>1738937</v>
      </c>
    </row>
    <row r="119" spans="1:4" ht="47.4" thickBot="1">
      <c r="A119" s="56" t="s">
        <v>178</v>
      </c>
      <c r="B119" s="13" t="s">
        <v>179</v>
      </c>
      <c r="C119" s="13"/>
      <c r="D119" s="20">
        <f>SUM(D120)</f>
        <v>1738937</v>
      </c>
    </row>
    <row r="120" spans="1:4" ht="94.2" thickBot="1">
      <c r="A120" s="56" t="s">
        <v>180</v>
      </c>
      <c r="B120" s="13" t="s">
        <v>181</v>
      </c>
      <c r="C120" s="13"/>
      <c r="D120" s="20">
        <f>SUM(D121+D123)</f>
        <v>1738937</v>
      </c>
    </row>
    <row r="121" spans="1:4" ht="31.8" thickBot="1">
      <c r="A121" s="56" t="s">
        <v>182</v>
      </c>
      <c r="B121" s="13" t="s">
        <v>183</v>
      </c>
      <c r="C121" s="13"/>
      <c r="D121" s="20">
        <f>D122</f>
        <v>1652681</v>
      </c>
    </row>
    <row r="122" spans="1:4" ht="31.8" thickBot="1">
      <c r="A122" s="56" t="s">
        <v>20</v>
      </c>
      <c r="B122" s="13"/>
      <c r="C122" s="13">
        <v>200</v>
      </c>
      <c r="D122" s="20">
        <v>1652681</v>
      </c>
    </row>
    <row r="123" spans="1:4" ht="47.4" thickBot="1">
      <c r="A123" s="56" t="s">
        <v>174</v>
      </c>
      <c r="B123" s="13" t="s">
        <v>175</v>
      </c>
      <c r="C123" s="13"/>
      <c r="D123" s="20">
        <f>SUM(D124)</f>
        <v>86256</v>
      </c>
    </row>
    <row r="124" spans="1:4" ht="31.8" thickBot="1">
      <c r="A124" s="56" t="s">
        <v>20</v>
      </c>
      <c r="B124" s="13"/>
      <c r="C124" s="13">
        <v>200</v>
      </c>
      <c r="D124" s="20">
        <v>86256</v>
      </c>
    </row>
    <row r="125" spans="1:4" ht="16.2" thickBot="1">
      <c r="A125" s="4" t="s">
        <v>111</v>
      </c>
      <c r="B125" s="16" t="s">
        <v>112</v>
      </c>
      <c r="C125" s="16"/>
      <c r="D125" s="21">
        <f>SUM(D126+D128+D130+D134+D138+D142+D145+D148+D150+D152+D156+D154)</f>
        <v>9336768</v>
      </c>
    </row>
    <row r="126" spans="1:4" ht="31.8" thickBot="1">
      <c r="A126" s="38" t="s">
        <v>143</v>
      </c>
      <c r="B126" s="11" t="s">
        <v>144</v>
      </c>
      <c r="C126" s="16"/>
      <c r="D126" s="19">
        <f>SUM(D127)</f>
        <v>6000</v>
      </c>
    </row>
    <row r="127" spans="1:4" ht="31.8" thickBot="1">
      <c r="A127" s="12" t="s">
        <v>20</v>
      </c>
      <c r="B127" s="16"/>
      <c r="C127" s="13">
        <v>200</v>
      </c>
      <c r="D127" s="20">
        <v>6000</v>
      </c>
    </row>
    <row r="128" spans="1:4" ht="16.2" thickBot="1">
      <c r="A128" s="18" t="s">
        <v>113</v>
      </c>
      <c r="B128" s="11" t="s">
        <v>114</v>
      </c>
      <c r="C128" s="13"/>
      <c r="D128" s="19">
        <f>SUM(D129)</f>
        <v>895000</v>
      </c>
    </row>
    <row r="129" spans="1:4" ht="78.599999999999994" thickBot="1">
      <c r="A129" s="12" t="s">
        <v>38</v>
      </c>
      <c r="B129" s="13"/>
      <c r="C129" s="13">
        <v>100</v>
      </c>
      <c r="D129" s="20">
        <v>895000</v>
      </c>
    </row>
    <row r="130" spans="1:4" ht="16.2" thickBot="1">
      <c r="A130" s="18" t="s">
        <v>115</v>
      </c>
      <c r="B130" s="11" t="s">
        <v>116</v>
      </c>
      <c r="C130" s="13"/>
      <c r="D130" s="19">
        <f>SUM(D131:D133)</f>
        <v>3970000</v>
      </c>
    </row>
    <row r="131" spans="1:4" ht="78.599999999999994" thickBot="1">
      <c r="A131" s="12" t="s">
        <v>38</v>
      </c>
      <c r="B131" s="13"/>
      <c r="C131" s="13">
        <v>100</v>
      </c>
      <c r="D131" s="20">
        <v>3449816</v>
      </c>
    </row>
    <row r="132" spans="1:4" ht="31.8" thickBot="1">
      <c r="A132" s="12" t="s">
        <v>20</v>
      </c>
      <c r="B132" s="13"/>
      <c r="C132" s="13">
        <v>200</v>
      </c>
      <c r="D132" s="20">
        <v>510184</v>
      </c>
    </row>
    <row r="133" spans="1:4" ht="16.2" thickBot="1">
      <c r="A133" s="12" t="s">
        <v>73</v>
      </c>
      <c r="B133" s="13"/>
      <c r="C133" s="13">
        <v>800</v>
      </c>
      <c r="D133" s="20">
        <v>10000</v>
      </c>
    </row>
    <row r="134" spans="1:4" ht="16.2" thickBot="1">
      <c r="A134" s="18" t="s">
        <v>117</v>
      </c>
      <c r="B134" s="11" t="s">
        <v>118</v>
      </c>
      <c r="C134" s="13"/>
      <c r="D134" s="19">
        <f>D135+D136+D137</f>
        <v>50000</v>
      </c>
    </row>
    <row r="135" spans="1:4" ht="31.8" thickBot="1">
      <c r="A135" s="18" t="s">
        <v>20</v>
      </c>
      <c r="B135" s="11"/>
      <c r="C135" s="13">
        <v>200</v>
      </c>
      <c r="D135" s="19">
        <v>3035</v>
      </c>
    </row>
    <row r="136" spans="1:4" ht="16.2" thickBot="1">
      <c r="A136" s="12" t="s">
        <v>73</v>
      </c>
      <c r="B136" s="13"/>
      <c r="C136" s="13">
        <v>800</v>
      </c>
      <c r="D136" s="20">
        <v>34965</v>
      </c>
    </row>
    <row r="137" spans="1:4" ht="16.2" thickBot="1">
      <c r="A137" s="12" t="s">
        <v>11</v>
      </c>
      <c r="B137" s="13"/>
      <c r="C137" s="13">
        <v>300</v>
      </c>
      <c r="D137" s="20">
        <v>12000</v>
      </c>
    </row>
    <row r="138" spans="1:4" ht="31.8" thickBot="1">
      <c r="A138" s="10" t="s">
        <v>119</v>
      </c>
      <c r="B138" s="11" t="s">
        <v>120</v>
      </c>
      <c r="C138" s="11"/>
      <c r="D138" s="19">
        <f>SUM(D139:D141)</f>
        <v>3747000</v>
      </c>
    </row>
    <row r="139" spans="1:4" ht="78.599999999999994" thickBot="1">
      <c r="A139" s="12" t="s">
        <v>121</v>
      </c>
      <c r="B139" s="13"/>
      <c r="C139" s="13">
        <v>100</v>
      </c>
      <c r="D139" s="20">
        <v>3200000</v>
      </c>
    </row>
    <row r="140" spans="1:4" ht="31.8" thickBot="1">
      <c r="A140" s="12" t="s">
        <v>20</v>
      </c>
      <c r="B140" s="13"/>
      <c r="C140" s="13">
        <v>200</v>
      </c>
      <c r="D140" s="20">
        <v>527000</v>
      </c>
    </row>
    <row r="141" spans="1:4" ht="16.2" thickBot="1">
      <c r="A141" s="12" t="s">
        <v>73</v>
      </c>
      <c r="B141" s="13"/>
      <c r="C141" s="13">
        <v>800</v>
      </c>
      <c r="D141" s="20">
        <v>20000</v>
      </c>
    </row>
    <row r="142" spans="1:4" ht="47.4" thickBot="1">
      <c r="A142" s="10" t="s">
        <v>122</v>
      </c>
      <c r="B142" s="11" t="s">
        <v>123</v>
      </c>
      <c r="C142" s="13"/>
      <c r="D142" s="19">
        <f>SUM(D143+D144)</f>
        <v>205170</v>
      </c>
    </row>
    <row r="143" spans="1:4" ht="78.599999999999994" thickBot="1">
      <c r="A143" s="12" t="s">
        <v>38</v>
      </c>
      <c r="B143" s="13"/>
      <c r="C143" s="13">
        <v>100</v>
      </c>
      <c r="D143" s="20">
        <v>198000</v>
      </c>
    </row>
    <row r="144" spans="1:4" ht="31.8" thickBot="1">
      <c r="A144" s="12" t="s">
        <v>20</v>
      </c>
      <c r="B144" s="13"/>
      <c r="C144" s="13">
        <v>200</v>
      </c>
      <c r="D144" s="20">
        <v>7170</v>
      </c>
    </row>
    <row r="145" spans="1:4" ht="38.4" customHeight="1" thickBot="1">
      <c r="A145" s="54" t="s">
        <v>163</v>
      </c>
      <c r="B145" s="53" t="s">
        <v>162</v>
      </c>
      <c r="C145" s="13"/>
      <c r="D145" s="19">
        <f>SUM(D146)</f>
        <v>74000</v>
      </c>
    </row>
    <row r="146" spans="1:4" ht="16.2" thickBot="1">
      <c r="A146" s="12" t="s">
        <v>11</v>
      </c>
      <c r="B146" s="45"/>
      <c r="C146" s="45">
        <v>300</v>
      </c>
      <c r="D146" s="46">
        <v>74000</v>
      </c>
    </row>
    <row r="147" spans="1:4" ht="31.8" thickBot="1">
      <c r="A147" s="10" t="s">
        <v>169</v>
      </c>
      <c r="B147" s="11" t="s">
        <v>168</v>
      </c>
      <c r="C147" s="11"/>
      <c r="D147" s="19">
        <f>SUM(D148)</f>
        <v>75348</v>
      </c>
    </row>
    <row r="148" spans="1:4" ht="16.2" thickBot="1">
      <c r="A148" s="12" t="s">
        <v>103</v>
      </c>
      <c r="B148" s="11"/>
      <c r="C148" s="13">
        <v>500</v>
      </c>
      <c r="D148" s="20">
        <v>75348</v>
      </c>
    </row>
    <row r="149" spans="1:4" ht="31.8" thickBot="1">
      <c r="A149" s="10" t="s">
        <v>104</v>
      </c>
      <c r="B149" s="11" t="s">
        <v>172</v>
      </c>
      <c r="C149" s="11"/>
      <c r="D149" s="19">
        <v>100000</v>
      </c>
    </row>
    <row r="150" spans="1:4" ht="16.2" thickBot="1">
      <c r="A150" s="12" t="s">
        <v>103</v>
      </c>
      <c r="B150" s="11"/>
      <c r="C150" s="13">
        <v>500</v>
      </c>
      <c r="D150" s="20">
        <v>100000</v>
      </c>
    </row>
    <row r="151" spans="1:4" ht="31.8" thickBot="1">
      <c r="A151" s="10" t="s">
        <v>171</v>
      </c>
      <c r="B151" s="11" t="s">
        <v>173</v>
      </c>
      <c r="C151" s="13"/>
      <c r="D151" s="19">
        <f>SUM(D152)</f>
        <v>65000</v>
      </c>
    </row>
    <row r="152" spans="1:4" ht="16.2" thickBot="1">
      <c r="A152" s="12" t="s">
        <v>103</v>
      </c>
      <c r="B152" s="11"/>
      <c r="C152" s="13">
        <v>500</v>
      </c>
      <c r="D152" s="20">
        <v>65000</v>
      </c>
    </row>
    <row r="153" spans="1:4" ht="16.2" thickBot="1">
      <c r="A153" s="12" t="s">
        <v>197</v>
      </c>
      <c r="B153" s="11" t="s">
        <v>196</v>
      </c>
      <c r="C153" s="13"/>
      <c r="D153" s="20">
        <f>D154</f>
        <v>42250</v>
      </c>
    </row>
    <row r="154" spans="1:4" ht="31.8" thickBot="1">
      <c r="A154" s="12" t="s">
        <v>20</v>
      </c>
      <c r="B154" s="11"/>
      <c r="C154" s="13">
        <v>200</v>
      </c>
      <c r="D154" s="20">
        <v>42250</v>
      </c>
    </row>
    <row r="155" spans="1:4" ht="31.8" thickBot="1">
      <c r="A155" s="10" t="s">
        <v>170</v>
      </c>
      <c r="B155" s="11" t="s">
        <v>167</v>
      </c>
      <c r="C155" s="13"/>
      <c r="D155" s="19">
        <f>SUM(D156)</f>
        <v>107000</v>
      </c>
    </row>
    <row r="156" spans="1:4" ht="16.2" thickBot="1">
      <c r="A156" s="12" t="s">
        <v>103</v>
      </c>
      <c r="B156" s="11"/>
      <c r="C156" s="13">
        <v>500</v>
      </c>
      <c r="D156" s="20">
        <v>107000</v>
      </c>
    </row>
    <row r="157" spans="1:4" ht="15.75" customHeight="1">
      <c r="A157" s="73" t="s">
        <v>124</v>
      </c>
      <c r="B157" s="77"/>
      <c r="C157" s="77"/>
      <c r="D157" s="75">
        <f>SUM(D8+D13+D18+D31+D56+D79+D99+D125+D118)</f>
        <v>32132806.199999999</v>
      </c>
    </row>
    <row r="158" spans="1:4" ht="15" customHeight="1" thickBot="1">
      <c r="A158" s="74"/>
      <c r="B158" s="78"/>
      <c r="C158" s="78"/>
      <c r="D158" s="76"/>
    </row>
  </sheetData>
  <mergeCells count="16">
    <mergeCell ref="A90:A91"/>
    <mergeCell ref="D157:D158"/>
    <mergeCell ref="A157:A158"/>
    <mergeCell ref="B157:B158"/>
    <mergeCell ref="C157:C158"/>
    <mergeCell ref="B90:B91"/>
    <mergeCell ref="C90:C91"/>
    <mergeCell ref="D90:D91"/>
    <mergeCell ref="A1:D1"/>
    <mergeCell ref="A2:D2"/>
    <mergeCell ref="A3:D3"/>
    <mergeCell ref="A5:D5"/>
    <mergeCell ref="A18:A19"/>
    <mergeCell ref="B18:B19"/>
    <mergeCell ref="C18:C19"/>
    <mergeCell ref="D18:D19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2020-05-08T05:50:14Z</dcterms:modified>
</cp:coreProperties>
</file>