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Лист1!$A$83</definedName>
  </definedNames>
  <calcPr calcId="124519"/>
</workbook>
</file>

<file path=xl/calcChain.xml><?xml version="1.0" encoding="utf-8"?>
<calcChain xmlns="http://schemas.openxmlformats.org/spreadsheetml/2006/main">
  <c r="D56" i="1"/>
  <c r="D57"/>
  <c r="D74"/>
  <c r="D75"/>
  <c r="D76"/>
  <c r="D133"/>
  <c r="D81"/>
  <c r="D122"/>
  <c r="D119" s="1"/>
  <c r="D118" s="1"/>
  <c r="D117" s="1"/>
  <c r="D151"/>
  <c r="D149"/>
  <c r="D145"/>
  <c r="D143"/>
  <c r="D113"/>
  <c r="D115"/>
  <c r="D85"/>
  <c r="D87"/>
  <c r="D92"/>
  <c r="D72" l="1"/>
  <c r="D71" s="1"/>
  <c r="D70" s="1"/>
  <c r="D43"/>
  <c r="D46"/>
  <c r="D45" s="1"/>
  <c r="D50"/>
  <c r="D49" s="1"/>
  <c r="D48" s="1"/>
  <c r="D34"/>
  <c r="D140"/>
  <c r="D125"/>
  <c r="D110"/>
  <c r="D108" s="1"/>
  <c r="D106"/>
  <c r="D104"/>
  <c r="D101"/>
  <c r="D100" s="1"/>
  <c r="D91"/>
  <c r="D89" s="1"/>
  <c r="D83"/>
  <c r="D41"/>
  <c r="D38"/>
  <c r="D11"/>
  <c r="D10" s="1"/>
  <c r="D9" s="1"/>
  <c r="D8" s="1"/>
  <c r="D15"/>
  <c r="D21"/>
  <c r="D24"/>
  <c r="D29"/>
  <c r="D28" s="1"/>
  <c r="D27" s="1"/>
  <c r="D54"/>
  <c r="D53" s="1"/>
  <c r="D52" s="1"/>
  <c r="D59"/>
  <c r="D58" s="1"/>
  <c r="D62"/>
  <c r="D61" s="1"/>
  <c r="D65"/>
  <c r="D64" s="1"/>
  <c r="D127"/>
  <c r="D129"/>
  <c r="D136"/>
  <c r="D124" l="1"/>
  <c r="D80"/>
  <c r="D33"/>
  <c r="D79"/>
  <c r="D78" s="1"/>
  <c r="D103"/>
  <c r="D99" s="1"/>
  <c r="D98" s="1"/>
  <c r="D40"/>
  <c r="D14"/>
  <c r="D13" s="1"/>
  <c r="D20"/>
  <c r="D18" s="1"/>
  <c r="D32" l="1"/>
  <c r="D31" s="1"/>
  <c r="D153" s="1"/>
</calcChain>
</file>

<file path=xl/sharedStrings.xml><?xml version="1.0" encoding="utf-8"?>
<sst xmlns="http://schemas.openxmlformats.org/spreadsheetml/2006/main" count="248" uniqueCount="196">
  <si>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</si>
  <si>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</si>
  <si>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</si>
  <si>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</si>
  <si>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</si>
  <si>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</si>
  <si>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</si>
  <si>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</si>
  <si>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</si>
  <si>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</si>
  <si>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</si>
  <si>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</si>
  <si>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</si>
  <si>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</si>
  <si>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</si>
  <si>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</si>
  <si>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</si>
  <si>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</si>
  <si>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</si>
  <si>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</si>
  <si>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</si>
  <si>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</si>
  <si>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</si>
  <si>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</si>
  <si>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</si>
  <si>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</si>
  <si>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</si>
  <si>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</si>
  <si>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</si>
  <si>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</si>
  <si>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</si>
  <si>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</si>
  <si>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</si>
  <si>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</si>
  <si>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</si>
  <si>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</si>
  <si>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</si>
  <si>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</si>
  <si>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</si>
  <si>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</si>
  <si>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</si>
  <si>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</si>
  <si>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</si>
  <si>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</si>
  <si>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</si>
  <si>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</si>
  <si>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</si>
  <si>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</si>
  <si>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</si>
  <si>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</si>
  <si>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</si>
  <si>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</si>
  <si>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</si>
  <si>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</si>
  <si>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</si>
  <si>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</si>
  <si>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</si>
  <si>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</si>
  <si>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</si>
  <si>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</si>
  <si>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</si>
  <si>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</si>
  <si>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</si>
  <si>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</si>
  <si>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</si>
  <si>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</si>
  <si>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</si>
  <si>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</si>
  <si>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</si>
  <si>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</si>
  <si>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</si>
  <si>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</si>
  <si>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</si>
  <si>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</si>
  <si>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</si>
  <si>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</si>
  <si>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</si>
  <si>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</si>
  <si>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</si>
  <si>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</si>
  <si>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</si>
  <si>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</si>
  <si>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</si>
  <si>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</si>
  <si>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</si>
  <si>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</si>
  <si>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</si>
  <si>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</si>
  <si>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</si>
  <si>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</si>
  <si>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</si>
  <si>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</si>
  <si>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</si>
  <si>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</si>
  <si>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</si>
  <si>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</si>
  <si>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</si>
  <si>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</si>
  <si>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</si>
  <si>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</si>
  <si>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</si>
  <si>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</si>
  <si>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</si>
  <si>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</si>
  <si>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</si>
  <si>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</si>
  <si>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</si>
  <si>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</si>
  <si>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</si>
  <si>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</si>
  <si>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</si>
  <si>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</si>
  <si>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</si>
  <si>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</si>
  <si>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</si>
  <si>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</si>
  <si>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</si>
  <si>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</si>
  <si>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</si>
  <si>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</si>
  <si>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</si>
  <si>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</si>
  <si>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</si>
  <si>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</si>
  <si>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</si>
  <si>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</si>
  <si>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</si>
  <si>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</si>
  <si>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</si>
  <si>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</si>
  <si>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</si>
  <si>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</si>
  <si>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</si>
  <si>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</si>
  <si>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</si>
  <si>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</si>
  <si>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</si>
  <si>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</si>
  <si>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</si>
  <si>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</si>
  <si>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</si>
  <si>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</si>
  <si>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</si>
  <si>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</si>
  <si>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</si>
  <si>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</si>
  <si>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</si>
  <si>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</si>
  <si>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</si>
  <si>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</si>
  <si>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</si>
  <si>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</si>
  <si>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</si>
  <si>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</si>
  <si>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</si>
  <si>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</si>
  <si>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</si>
  <si>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</si>
  <si>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</si>
  <si>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</si>
  <si>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</si>
  <si>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</si>
  <si>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</si>
  <si>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</si>
  <si>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</si>
  <si>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</si>
  <si>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</si>
  <si>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</si>
  <si>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</si>
  <si>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</si>
  <si>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</si>
  <si>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</si>
  <si>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</si>
  <si>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</si>
  <si>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</si>
  <si>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</si>
  <si>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</si>
  <si>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</si>
  <si>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</si>
  <si>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</si>
  <si>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</si>
  <si>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</si>
  <si>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</si>
  <si>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</si>
  <si>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 xml:space="preserve"> № 5  от  19.02.2020 г.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</si>
  <si>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</si>
  <si>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</si>
  <si>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</si>
  <si>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</si>
  <si>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</si>
  <si>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</si>
  <si>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</si>
  <si>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</si>
  <si>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</si>
  <si>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</si>
  <si>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Приложение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</si>
</sst>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tabSelected="1" workbookViewId="0">
      <selection activeCell="E6" sqref="E6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77" t="s">
        <v>195</v>
      </c>
      <c r="B1" s="77"/>
      <c r="C1" s="77"/>
      <c r="D1" s="77"/>
    </row>
    <row r="2" spans="1:4" ht="15.6">
      <c r="A2" s="77" t="s">
        <v>1</v>
      </c>
      <c r="B2" s="77"/>
      <c r="C2" s="77"/>
      <c r="D2" s="77"/>
    </row>
    <row r="3" spans="1:4" ht="15.6">
      <c r="A3" s="77" t="s">
        <v>184</v>
      </c>
      <c r="B3" s="77"/>
      <c r="C3" s="77"/>
      <c r="D3" s="77"/>
    </row>
    <row r="4" spans="1:4" ht="15.6">
      <c r="A4" s="2"/>
      <c r="B4" s="2"/>
      <c r="C4" s="2"/>
    </row>
    <row r="5" spans="1:4" ht="54.75" customHeight="1">
      <c r="A5" s="78" t="s">
        <v>165</v>
      </c>
      <c r="B5" s="78"/>
      <c r="C5" s="78"/>
      <c r="D5" s="78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1737710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1737710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1737710</v>
      </c>
    </row>
    <row r="16" spans="1:4" ht="63" thickBot="1">
      <c r="A16" s="25" t="s">
        <v>12</v>
      </c>
      <c r="B16" s="9" t="s">
        <v>152</v>
      </c>
      <c r="C16" s="22"/>
      <c r="D16" s="37">
        <v>1737710</v>
      </c>
    </row>
    <row r="17" spans="1:4" ht="16.2" thickBot="1">
      <c r="A17" s="39" t="s">
        <v>11</v>
      </c>
      <c r="B17" s="40"/>
      <c r="C17" s="28">
        <v>300</v>
      </c>
      <c r="D17" s="36">
        <v>1737710</v>
      </c>
    </row>
    <row r="18" spans="1:4" ht="78.75" customHeight="1">
      <c r="A18" s="79" t="s">
        <v>125</v>
      </c>
      <c r="B18" s="71" t="s">
        <v>13</v>
      </c>
      <c r="C18" s="71"/>
      <c r="D18" s="81">
        <f>SUM(D20+D27)</f>
        <v>398900</v>
      </c>
    </row>
    <row r="19" spans="1:4" ht="15" thickBot="1">
      <c r="A19" s="80"/>
      <c r="B19" s="72"/>
      <c r="C19" s="72"/>
      <c r="D19" s="8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5683239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4518310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2331700</v>
      </c>
    </row>
    <row r="37" spans="1:4" ht="16.2" thickBot="1">
      <c r="A37" s="29" t="s">
        <v>73</v>
      </c>
      <c r="B37" s="32"/>
      <c r="C37" s="14">
        <v>800</v>
      </c>
      <c r="D37" s="20">
        <v>1000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599000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450000</v>
      </c>
    </row>
    <row r="42" spans="1:4" ht="31.8" thickBot="1">
      <c r="A42" s="12" t="s">
        <v>20</v>
      </c>
      <c r="B42" s="11"/>
      <c r="C42" s="14">
        <v>200</v>
      </c>
      <c r="D42" s="20">
        <v>450000</v>
      </c>
    </row>
    <row r="43" spans="1:4" ht="47.4" thickBot="1">
      <c r="A43" s="18" t="s">
        <v>42</v>
      </c>
      <c r="B43" s="11" t="s">
        <v>43</v>
      </c>
      <c r="C43" s="14"/>
      <c r="D43" s="19">
        <f>SUM(D44)</f>
        <v>149000</v>
      </c>
    </row>
    <row r="44" spans="1:4" ht="31.8" thickBot="1">
      <c r="A44" s="12" t="s">
        <v>20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SUM(D57+D70+D74)</f>
        <v>5401050</v>
      </c>
    </row>
    <row r="57" spans="1:4" ht="47.4" thickBot="1">
      <c r="A57" s="4" t="s">
        <v>62</v>
      </c>
      <c r="B57" s="16" t="s">
        <v>63</v>
      </c>
      <c r="C57" s="14"/>
      <c r="D57" s="19">
        <f>SUM(D58+D61+D64+D67)</f>
        <v>4587050</v>
      </c>
    </row>
    <row r="58" spans="1:4" ht="16.2" thickBot="1">
      <c r="A58" s="10" t="s">
        <v>64</v>
      </c>
      <c r="B58" s="11" t="s">
        <v>65</v>
      </c>
      <c r="C58" s="14"/>
      <c r="D58" s="19">
        <f>SUM(D59)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2865000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2865000</v>
      </c>
    </row>
    <row r="61" spans="1:4" ht="16.2" thickBot="1">
      <c r="A61" s="10" t="s">
        <v>67</v>
      </c>
      <c r="B61" s="11" t="s">
        <v>68</v>
      </c>
      <c r="C61" s="15"/>
      <c r="D61" s="19">
        <f>SUM(D62)</f>
        <v>1122050</v>
      </c>
    </row>
    <row r="62" spans="1:4" ht="47.4" thickBot="1">
      <c r="A62" s="10" t="s">
        <v>128</v>
      </c>
      <c r="B62" s="11" t="s">
        <v>69</v>
      </c>
      <c r="C62" s="15"/>
      <c r="D62" s="19">
        <f>SUM(D63)</f>
        <v>1122050</v>
      </c>
    </row>
    <row r="63" spans="1:4" ht="31.8" thickBot="1">
      <c r="A63" s="12" t="s">
        <v>20</v>
      </c>
      <c r="B63" s="14"/>
      <c r="C63" s="14">
        <v>200</v>
      </c>
      <c r="D63" s="20">
        <v>1122050</v>
      </c>
    </row>
    <row r="64" spans="1:4" ht="31.8" thickBot="1">
      <c r="A64" s="10" t="s">
        <v>70</v>
      </c>
      <c r="B64" s="11" t="s">
        <v>71</v>
      </c>
      <c r="C64" s="15"/>
      <c r="D64" s="19">
        <f>SUM(D65)</f>
        <v>100000</v>
      </c>
    </row>
    <row r="65" spans="1:4" ht="47.4" thickBot="1">
      <c r="A65" s="10" t="s">
        <v>129</v>
      </c>
      <c r="B65" s="11" t="s">
        <v>72</v>
      </c>
      <c r="C65" s="15"/>
      <c r="D65" s="19">
        <f>SUM(D66)</f>
        <v>100000</v>
      </c>
    </row>
    <row r="66" spans="1:4" ht="31.8" thickBot="1">
      <c r="A66" s="12" t="s">
        <v>20</v>
      </c>
      <c r="B66" s="14"/>
      <c r="C66" s="14">
        <v>200</v>
      </c>
      <c r="D66" s="20">
        <v>100000</v>
      </c>
    </row>
    <row r="67" spans="1:4" ht="31.8" thickBot="1">
      <c r="A67" s="10" t="s">
        <v>188</v>
      </c>
      <c r="B67" s="57" t="s">
        <v>187</v>
      </c>
      <c r="C67" s="14"/>
      <c r="D67" s="20">
        <v>500000</v>
      </c>
    </row>
    <row r="68" spans="1:4" ht="47.4" thickBot="1">
      <c r="A68" s="10" t="s">
        <v>185</v>
      </c>
      <c r="B68" s="58" t="s">
        <v>189</v>
      </c>
      <c r="C68" s="14"/>
      <c r="D68" s="20">
        <v>500000</v>
      </c>
    </row>
    <row r="69" spans="1:4" ht="41.4" customHeight="1" thickBot="1">
      <c r="A69" s="12" t="s">
        <v>20</v>
      </c>
      <c r="B69" s="58"/>
      <c r="C69" s="14">
        <v>200</v>
      </c>
      <c r="D69" s="20">
        <v>500000</v>
      </c>
    </row>
    <row r="70" spans="1:4" ht="16.2" thickBot="1">
      <c r="A70" s="4" t="s">
        <v>74</v>
      </c>
      <c r="B70" s="16" t="s">
        <v>155</v>
      </c>
      <c r="C70" s="15"/>
      <c r="D70" s="21">
        <f>SUM(D71)</f>
        <v>619000</v>
      </c>
    </row>
    <row r="71" spans="1:4" ht="31.8" thickBot="1">
      <c r="A71" s="10" t="s">
        <v>156</v>
      </c>
      <c r="B71" s="11" t="s">
        <v>154</v>
      </c>
      <c r="C71" s="15"/>
      <c r="D71" s="19">
        <f>SUM(D72)</f>
        <v>619000</v>
      </c>
    </row>
    <row r="72" spans="1:4" ht="47.4" thickBot="1">
      <c r="A72" s="10" t="s">
        <v>157</v>
      </c>
      <c r="B72" s="11" t="s">
        <v>153</v>
      </c>
      <c r="C72" s="14"/>
      <c r="D72" s="19">
        <f>SUM(D73)</f>
        <v>619000</v>
      </c>
    </row>
    <row r="73" spans="1:4" ht="16.2" thickBot="1">
      <c r="A73" s="12" t="s">
        <v>73</v>
      </c>
      <c r="B73" s="13"/>
      <c r="C73" s="14">
        <v>800</v>
      </c>
      <c r="D73" s="19">
        <v>619000</v>
      </c>
    </row>
    <row r="74" spans="1:4" ht="48" customHeight="1" thickBot="1">
      <c r="A74" s="4" t="s">
        <v>191</v>
      </c>
      <c r="B74" s="59" t="s">
        <v>190</v>
      </c>
      <c r="C74" s="14"/>
      <c r="D74" s="19">
        <f>D75</f>
        <v>195000</v>
      </c>
    </row>
    <row r="75" spans="1:4" ht="48" customHeight="1" thickBot="1">
      <c r="A75" s="10" t="s">
        <v>193</v>
      </c>
      <c r="B75" s="61" t="s">
        <v>192</v>
      </c>
      <c r="C75" s="14"/>
      <c r="D75" s="19">
        <f>D76</f>
        <v>195000</v>
      </c>
    </row>
    <row r="76" spans="1:4" ht="38.4" customHeight="1" thickBot="1">
      <c r="A76" s="60" t="s">
        <v>186</v>
      </c>
      <c r="B76" s="62" t="s">
        <v>194</v>
      </c>
      <c r="C76" s="14"/>
      <c r="D76" s="19">
        <f>D77</f>
        <v>195000</v>
      </c>
    </row>
    <row r="77" spans="1:4" ht="43.2" customHeight="1" thickBot="1">
      <c r="A77" s="64" t="s">
        <v>20</v>
      </c>
      <c r="B77" s="62"/>
      <c r="C77" s="14">
        <v>200</v>
      </c>
      <c r="D77" s="19">
        <v>195000</v>
      </c>
    </row>
    <row r="78" spans="1:4" ht="47.4" thickBot="1">
      <c r="A78" s="63" t="s">
        <v>75</v>
      </c>
      <c r="B78" s="16" t="s">
        <v>76</v>
      </c>
      <c r="C78" s="17"/>
      <c r="D78" s="21">
        <f>SUM(D79+D89+D94)</f>
        <v>6305125</v>
      </c>
    </row>
    <row r="79" spans="1:4" ht="78.599999999999994" thickBot="1">
      <c r="A79" s="4" t="s">
        <v>130</v>
      </c>
      <c r="B79" s="16" t="s">
        <v>77</v>
      </c>
      <c r="C79" s="14"/>
      <c r="D79" s="19">
        <f>SUM(D80)</f>
        <v>6052125</v>
      </c>
    </row>
    <row r="80" spans="1:4" ht="94.2" thickBot="1">
      <c r="A80" s="18" t="s">
        <v>78</v>
      </c>
      <c r="B80" s="11" t="s">
        <v>79</v>
      </c>
      <c r="C80" s="15"/>
      <c r="D80" s="19">
        <f>SUM(D81+D83+D87+D85)</f>
        <v>6052125</v>
      </c>
    </row>
    <row r="81" spans="1:4" ht="78.599999999999994" thickBot="1">
      <c r="A81" s="10" t="s">
        <v>131</v>
      </c>
      <c r="B81" s="11" t="s">
        <v>80</v>
      </c>
      <c r="C81" s="15"/>
      <c r="D81" s="19">
        <f>D82</f>
        <v>2093687</v>
      </c>
    </row>
    <row r="82" spans="1:4" ht="31.8" thickBot="1">
      <c r="A82" s="12" t="s">
        <v>20</v>
      </c>
      <c r="B82" s="11"/>
      <c r="C82" s="14">
        <v>200</v>
      </c>
      <c r="D82" s="20">
        <v>2093687</v>
      </c>
    </row>
    <row r="83" spans="1:4" ht="31.8" thickBot="1">
      <c r="A83" s="10" t="s">
        <v>81</v>
      </c>
      <c r="B83" s="11" t="s">
        <v>82</v>
      </c>
      <c r="C83" s="15"/>
      <c r="D83" s="19">
        <f>SUM(D84)</f>
        <v>979176</v>
      </c>
    </row>
    <row r="84" spans="1:4" ht="31.8" thickBot="1">
      <c r="A84" s="12" t="s">
        <v>81</v>
      </c>
      <c r="B84" s="11"/>
      <c r="C84" s="14">
        <v>200</v>
      </c>
      <c r="D84" s="20">
        <v>979176</v>
      </c>
    </row>
    <row r="85" spans="1:4" ht="42.6" customHeight="1" thickBot="1">
      <c r="A85" s="12" t="s">
        <v>159</v>
      </c>
      <c r="B85" s="11" t="s">
        <v>158</v>
      </c>
      <c r="C85" s="14"/>
      <c r="D85" s="20">
        <f>SUM(D86)</f>
        <v>148963</v>
      </c>
    </row>
    <row r="86" spans="1:4" ht="31.8" thickBot="1">
      <c r="A86" s="12" t="s">
        <v>20</v>
      </c>
      <c r="B86" s="11"/>
      <c r="C86" s="14">
        <v>200</v>
      </c>
      <c r="D86" s="20">
        <v>148963</v>
      </c>
    </row>
    <row r="87" spans="1:4" ht="31.8" thickBot="1">
      <c r="A87" s="10" t="s">
        <v>83</v>
      </c>
      <c r="B87" s="11" t="s">
        <v>84</v>
      </c>
      <c r="C87" s="15"/>
      <c r="D87" s="19">
        <f>SUM(D88)</f>
        <v>2830299</v>
      </c>
    </row>
    <row r="88" spans="1:4" ht="31.8" thickBot="1">
      <c r="A88" s="12" t="s">
        <v>20</v>
      </c>
      <c r="B88" s="13"/>
      <c r="C88" s="14">
        <v>200</v>
      </c>
      <c r="D88" s="20">
        <v>2830299</v>
      </c>
    </row>
    <row r="89" spans="1:4" ht="15.75" customHeight="1">
      <c r="A89" s="65" t="s">
        <v>133</v>
      </c>
      <c r="B89" s="71" t="s">
        <v>85</v>
      </c>
      <c r="C89" s="73"/>
      <c r="D89" s="75">
        <f>SUM(D91)</f>
        <v>153000</v>
      </c>
    </row>
    <row r="90" spans="1:4" ht="30" customHeight="1" thickBot="1">
      <c r="A90" s="66"/>
      <c r="B90" s="72"/>
      <c r="C90" s="74"/>
      <c r="D90" s="76"/>
    </row>
    <row r="91" spans="1:4" ht="16.2" thickBot="1">
      <c r="A91" s="10" t="s">
        <v>86</v>
      </c>
      <c r="B91" s="11" t="s">
        <v>87</v>
      </c>
      <c r="C91" s="15"/>
      <c r="D91" s="19">
        <f>SUM(D92)</f>
        <v>153000</v>
      </c>
    </row>
    <row r="92" spans="1:4" ht="47.4" thickBot="1">
      <c r="A92" s="18" t="s">
        <v>126</v>
      </c>
      <c r="B92" s="11" t="s">
        <v>88</v>
      </c>
      <c r="C92" s="15"/>
      <c r="D92" s="19">
        <f>SUM(D93)</f>
        <v>153000</v>
      </c>
    </row>
    <row r="93" spans="1:4" ht="31.8" thickBot="1">
      <c r="A93" s="12" t="s">
        <v>20</v>
      </c>
      <c r="B93" s="11"/>
      <c r="C93" s="15">
        <v>200</v>
      </c>
      <c r="D93" s="19">
        <v>153000</v>
      </c>
    </row>
    <row r="94" spans="1:4" ht="78.599999999999994" thickBot="1">
      <c r="A94" s="47" t="s">
        <v>147</v>
      </c>
      <c r="B94" s="16" t="s">
        <v>148</v>
      </c>
      <c r="C94" s="15"/>
      <c r="D94" s="21">
        <v>100000</v>
      </c>
    </row>
    <row r="95" spans="1:4" ht="47.4" thickBot="1">
      <c r="A95" s="48" t="s">
        <v>149</v>
      </c>
      <c r="B95" s="11" t="s">
        <v>150</v>
      </c>
      <c r="C95" s="15"/>
      <c r="D95" s="19">
        <v>100000</v>
      </c>
    </row>
    <row r="96" spans="1:4" ht="78.599999999999994" thickBot="1">
      <c r="A96" s="49" t="s">
        <v>146</v>
      </c>
      <c r="B96" s="11" t="s">
        <v>151</v>
      </c>
      <c r="C96" s="15"/>
      <c r="D96" s="19">
        <v>100000</v>
      </c>
    </row>
    <row r="97" spans="1:4" ht="31.8" thickBot="1">
      <c r="A97" s="12" t="s">
        <v>20</v>
      </c>
      <c r="B97" s="13"/>
      <c r="C97" s="14">
        <v>200</v>
      </c>
      <c r="D97" s="20">
        <v>100000</v>
      </c>
    </row>
    <row r="98" spans="1:4" ht="63" thickBot="1">
      <c r="A98" s="4" t="s">
        <v>89</v>
      </c>
      <c r="B98" s="16" t="s">
        <v>90</v>
      </c>
      <c r="C98" s="17"/>
      <c r="D98" s="21">
        <f>D99+D108</f>
        <v>941640</v>
      </c>
    </row>
    <row r="99" spans="1:4" ht="47.4" thickBot="1">
      <c r="A99" s="4" t="s">
        <v>91</v>
      </c>
      <c r="B99" s="16" t="s">
        <v>92</v>
      </c>
      <c r="C99" s="17"/>
      <c r="D99" s="19">
        <f>D100+D103</f>
        <v>308640</v>
      </c>
    </row>
    <row r="100" spans="1:4" ht="31.8" thickBot="1">
      <c r="A100" s="10" t="s">
        <v>93</v>
      </c>
      <c r="B100" s="11" t="s">
        <v>94</v>
      </c>
      <c r="C100" s="17"/>
      <c r="D100" s="19">
        <f>SUM(D101)</f>
        <v>32000</v>
      </c>
    </row>
    <row r="101" spans="1:4" ht="31.8" thickBot="1">
      <c r="A101" s="10" t="s">
        <v>95</v>
      </c>
      <c r="B101" s="11" t="s">
        <v>96</v>
      </c>
      <c r="C101" s="17"/>
      <c r="D101" s="19">
        <f>SUM(D102)</f>
        <v>32000</v>
      </c>
    </row>
    <row r="102" spans="1:4" ht="31.8" thickBot="1">
      <c r="A102" s="12" t="s">
        <v>20</v>
      </c>
      <c r="B102" s="11"/>
      <c r="C102" s="14">
        <v>200</v>
      </c>
      <c r="D102" s="20">
        <v>32000</v>
      </c>
    </row>
    <row r="103" spans="1:4" ht="63" thickBot="1">
      <c r="A103" s="10" t="s">
        <v>97</v>
      </c>
      <c r="B103" s="11" t="s">
        <v>98</v>
      </c>
      <c r="C103" s="17"/>
      <c r="D103" s="19">
        <f>SUM(D104+D106)</f>
        <v>276640</v>
      </c>
    </row>
    <row r="104" spans="1:4" ht="31.8" thickBot="1">
      <c r="A104" s="18" t="s">
        <v>99</v>
      </c>
      <c r="B104" s="11" t="s">
        <v>100</v>
      </c>
      <c r="C104" s="11"/>
      <c r="D104" s="19">
        <f>SUM(D105)</f>
        <v>96640</v>
      </c>
    </row>
    <row r="105" spans="1:4" ht="31.8" thickBot="1">
      <c r="A105" s="12" t="s">
        <v>20</v>
      </c>
      <c r="B105" s="13"/>
      <c r="C105" s="13">
        <v>200</v>
      </c>
      <c r="D105" s="20">
        <v>96640</v>
      </c>
    </row>
    <row r="106" spans="1:4" ht="31.8" thickBot="1">
      <c r="A106" s="10" t="s">
        <v>101</v>
      </c>
      <c r="B106" s="11" t="s">
        <v>102</v>
      </c>
      <c r="C106" s="11"/>
      <c r="D106" s="19">
        <f>SUM(D107)</f>
        <v>180000</v>
      </c>
    </row>
    <row r="107" spans="1:4" ht="31.8" thickBot="1">
      <c r="A107" s="12" t="s">
        <v>20</v>
      </c>
      <c r="B107" s="13"/>
      <c r="C107" s="13">
        <v>200</v>
      </c>
      <c r="D107" s="20">
        <v>180000</v>
      </c>
    </row>
    <row r="108" spans="1:4" ht="47.4" thickBot="1">
      <c r="A108" s="4" t="s">
        <v>132</v>
      </c>
      <c r="B108" s="11" t="s">
        <v>105</v>
      </c>
      <c r="C108" s="11"/>
      <c r="D108" s="19">
        <f>SUM(D110+D113+D115)</f>
        <v>633000</v>
      </c>
    </row>
    <row r="109" spans="1:4" ht="31.8" thickBot="1">
      <c r="A109" s="10" t="s">
        <v>106</v>
      </c>
      <c r="B109" s="11" t="s">
        <v>107</v>
      </c>
      <c r="C109" s="11"/>
      <c r="D109" s="19">
        <v>390000</v>
      </c>
    </row>
    <row r="110" spans="1:4" ht="47.4" thickBot="1">
      <c r="A110" s="18" t="s">
        <v>42</v>
      </c>
      <c r="B110" s="11" t="s">
        <v>108</v>
      </c>
      <c r="C110" s="11"/>
      <c r="D110" s="19">
        <f>SUM(D111:D112)</f>
        <v>293000</v>
      </c>
    </row>
    <row r="111" spans="1:4" ht="31.8" thickBot="1">
      <c r="A111" s="12" t="s">
        <v>20</v>
      </c>
      <c r="B111" s="11"/>
      <c r="C111" s="13">
        <v>200</v>
      </c>
      <c r="D111" s="20">
        <v>33000</v>
      </c>
    </row>
    <row r="112" spans="1:4" ht="16.2" thickBot="1">
      <c r="A112" s="12" t="s">
        <v>73</v>
      </c>
      <c r="B112" s="13"/>
      <c r="C112" s="13">
        <v>800</v>
      </c>
      <c r="D112" s="20">
        <v>260000</v>
      </c>
    </row>
    <row r="113" spans="1:4" ht="31.8" thickBot="1">
      <c r="A113" s="12" t="s">
        <v>161</v>
      </c>
      <c r="B113" s="13" t="s">
        <v>160</v>
      </c>
      <c r="C113" s="13"/>
      <c r="D113" s="20">
        <f>SUM(D114)</f>
        <v>290000</v>
      </c>
    </row>
    <row r="114" spans="1:4" ht="31.8" thickBot="1">
      <c r="A114" s="12" t="s">
        <v>20</v>
      </c>
      <c r="B114" s="13"/>
      <c r="C114" s="13">
        <v>200</v>
      </c>
      <c r="D114" s="20">
        <v>290000</v>
      </c>
    </row>
    <row r="115" spans="1:4" ht="47.4" thickBot="1">
      <c r="A115" s="18" t="s">
        <v>109</v>
      </c>
      <c r="B115" s="11" t="s">
        <v>110</v>
      </c>
      <c r="C115" s="14"/>
      <c r="D115" s="19">
        <f>SUM(D116)</f>
        <v>50000</v>
      </c>
    </row>
    <row r="116" spans="1:4" ht="31.8" thickBot="1">
      <c r="A116" s="12" t="s">
        <v>20</v>
      </c>
      <c r="B116" s="13"/>
      <c r="C116" s="13">
        <v>200</v>
      </c>
      <c r="D116" s="20">
        <v>50000</v>
      </c>
    </row>
    <row r="117" spans="1:4" ht="63" thickBot="1">
      <c r="A117" s="55" t="s">
        <v>176</v>
      </c>
      <c r="B117" s="16" t="s">
        <v>177</v>
      </c>
      <c r="C117" s="13"/>
      <c r="D117" s="21">
        <f>SUM(D118)</f>
        <v>1723896</v>
      </c>
    </row>
    <row r="118" spans="1:4" ht="47.4" thickBot="1">
      <c r="A118" s="56" t="s">
        <v>178</v>
      </c>
      <c r="B118" s="13" t="s">
        <v>179</v>
      </c>
      <c r="C118" s="13"/>
      <c r="D118" s="20">
        <f>SUM(D119)</f>
        <v>1723896</v>
      </c>
    </row>
    <row r="119" spans="1:4" ht="94.2" thickBot="1">
      <c r="A119" s="56" t="s">
        <v>180</v>
      </c>
      <c r="B119" s="13" t="s">
        <v>181</v>
      </c>
      <c r="C119" s="13"/>
      <c r="D119" s="20">
        <f>SUM(D120+D122)</f>
        <v>1723896</v>
      </c>
    </row>
    <row r="120" spans="1:4" ht="31.8" thickBot="1">
      <c r="A120" s="56" t="s">
        <v>182</v>
      </c>
      <c r="B120" s="13" t="s">
        <v>183</v>
      </c>
      <c r="C120" s="13"/>
      <c r="D120" s="20">
        <v>1648934</v>
      </c>
    </row>
    <row r="121" spans="1:4" ht="31.8" thickBot="1">
      <c r="A121" s="56" t="s">
        <v>20</v>
      </c>
      <c r="B121" s="13"/>
      <c r="C121" s="13">
        <v>200</v>
      </c>
      <c r="D121" s="20">
        <v>82448</v>
      </c>
    </row>
    <row r="122" spans="1:4" ht="47.4" thickBot="1">
      <c r="A122" s="56" t="s">
        <v>174</v>
      </c>
      <c r="B122" s="13" t="s">
        <v>175</v>
      </c>
      <c r="C122" s="13"/>
      <c r="D122" s="20">
        <f>SUM(D123)</f>
        <v>74962</v>
      </c>
    </row>
    <row r="123" spans="1:4" ht="31.8" thickBot="1">
      <c r="A123" s="56" t="s">
        <v>20</v>
      </c>
      <c r="B123" s="13"/>
      <c r="C123" s="13">
        <v>200</v>
      </c>
      <c r="D123" s="20">
        <v>74962</v>
      </c>
    </row>
    <row r="124" spans="1:4" ht="16.2" thickBot="1">
      <c r="A124" s="4" t="s">
        <v>111</v>
      </c>
      <c r="B124" s="16" t="s">
        <v>112</v>
      </c>
      <c r="C124" s="16"/>
      <c r="D124" s="21">
        <f>SUM(D125+D127+D129+D133+D136+D140+D143+D146+D148+D150+D152)</f>
        <v>9126518</v>
      </c>
    </row>
    <row r="125" spans="1:4" ht="31.8" thickBot="1">
      <c r="A125" s="38" t="s">
        <v>143</v>
      </c>
      <c r="B125" s="11" t="s">
        <v>144</v>
      </c>
      <c r="C125" s="16"/>
      <c r="D125" s="19">
        <f>SUM(D126)</f>
        <v>6000</v>
      </c>
    </row>
    <row r="126" spans="1:4" ht="31.8" thickBot="1">
      <c r="A126" s="12" t="s">
        <v>20</v>
      </c>
      <c r="B126" s="16"/>
      <c r="C126" s="13">
        <v>200</v>
      </c>
      <c r="D126" s="20">
        <v>6000</v>
      </c>
    </row>
    <row r="127" spans="1:4" ht="16.2" thickBot="1">
      <c r="A127" s="18" t="s">
        <v>113</v>
      </c>
      <c r="B127" s="11" t="s">
        <v>114</v>
      </c>
      <c r="C127" s="13"/>
      <c r="D127" s="19">
        <f>SUM(D128)</f>
        <v>895000</v>
      </c>
    </row>
    <row r="128" spans="1:4" ht="78.599999999999994" thickBot="1">
      <c r="A128" s="12" t="s">
        <v>38</v>
      </c>
      <c r="B128" s="13"/>
      <c r="C128" s="13">
        <v>100</v>
      </c>
      <c r="D128" s="20">
        <v>895000</v>
      </c>
    </row>
    <row r="129" spans="1:4" ht="16.2" thickBot="1">
      <c r="A129" s="18" t="s">
        <v>115</v>
      </c>
      <c r="B129" s="11" t="s">
        <v>116</v>
      </c>
      <c r="C129" s="13"/>
      <c r="D129" s="19">
        <f>SUM(D130:D132)</f>
        <v>3802000</v>
      </c>
    </row>
    <row r="130" spans="1:4" ht="78.599999999999994" thickBot="1">
      <c r="A130" s="12" t="s">
        <v>38</v>
      </c>
      <c r="B130" s="13"/>
      <c r="C130" s="13">
        <v>100</v>
      </c>
      <c r="D130" s="20">
        <v>3281816</v>
      </c>
    </row>
    <row r="131" spans="1:4" ht="31.8" thickBot="1">
      <c r="A131" s="12" t="s">
        <v>20</v>
      </c>
      <c r="B131" s="13"/>
      <c r="C131" s="13">
        <v>200</v>
      </c>
      <c r="D131" s="20">
        <v>510184</v>
      </c>
    </row>
    <row r="132" spans="1:4" ht="16.2" thickBot="1">
      <c r="A132" s="12" t="s">
        <v>73</v>
      </c>
      <c r="B132" s="13"/>
      <c r="C132" s="13">
        <v>800</v>
      </c>
      <c r="D132" s="20">
        <v>10000</v>
      </c>
    </row>
    <row r="133" spans="1:4" ht="16.2" thickBot="1">
      <c r="A133" s="18" t="s">
        <v>117</v>
      </c>
      <c r="B133" s="11" t="s">
        <v>118</v>
      </c>
      <c r="C133" s="13"/>
      <c r="D133" s="19">
        <f>D134+D135</f>
        <v>50000</v>
      </c>
    </row>
    <row r="134" spans="1:4" ht="31.8" thickBot="1">
      <c r="A134" s="18" t="s">
        <v>20</v>
      </c>
      <c r="B134" s="11"/>
      <c r="C134" s="13">
        <v>200</v>
      </c>
      <c r="D134" s="19">
        <v>1000</v>
      </c>
    </row>
    <row r="135" spans="1:4" ht="16.2" thickBot="1">
      <c r="A135" s="12" t="s">
        <v>73</v>
      </c>
      <c r="B135" s="13"/>
      <c r="C135" s="13">
        <v>800</v>
      </c>
      <c r="D135" s="20">
        <v>49000</v>
      </c>
    </row>
    <row r="136" spans="1:4" ht="31.8" thickBot="1">
      <c r="A136" s="10" t="s">
        <v>119</v>
      </c>
      <c r="B136" s="11" t="s">
        <v>120</v>
      </c>
      <c r="C136" s="11"/>
      <c r="D136" s="19">
        <f>SUM(D137:D139)</f>
        <v>3747000</v>
      </c>
    </row>
    <row r="137" spans="1:4" ht="78.599999999999994" thickBot="1">
      <c r="A137" s="12" t="s">
        <v>121</v>
      </c>
      <c r="B137" s="13"/>
      <c r="C137" s="13">
        <v>100</v>
      </c>
      <c r="D137" s="20">
        <v>3200000</v>
      </c>
    </row>
    <row r="138" spans="1:4" ht="31.8" thickBot="1">
      <c r="A138" s="12" t="s">
        <v>20</v>
      </c>
      <c r="B138" s="13"/>
      <c r="C138" s="13">
        <v>200</v>
      </c>
      <c r="D138" s="20">
        <v>527000</v>
      </c>
    </row>
    <row r="139" spans="1:4" ht="16.2" thickBot="1">
      <c r="A139" s="12" t="s">
        <v>73</v>
      </c>
      <c r="B139" s="13"/>
      <c r="C139" s="13">
        <v>800</v>
      </c>
      <c r="D139" s="20">
        <v>20000</v>
      </c>
    </row>
    <row r="140" spans="1:4" ht="47.4" thickBot="1">
      <c r="A140" s="10" t="s">
        <v>122</v>
      </c>
      <c r="B140" s="11" t="s">
        <v>123</v>
      </c>
      <c r="C140" s="13"/>
      <c r="D140" s="19">
        <f>SUM(D141+D142)</f>
        <v>205170</v>
      </c>
    </row>
    <row r="141" spans="1:4" ht="78.599999999999994" thickBot="1">
      <c r="A141" s="12" t="s">
        <v>38</v>
      </c>
      <c r="B141" s="13"/>
      <c r="C141" s="13">
        <v>100</v>
      </c>
      <c r="D141" s="20">
        <v>198000</v>
      </c>
    </row>
    <row r="142" spans="1:4" ht="31.8" thickBot="1">
      <c r="A142" s="12" t="s">
        <v>20</v>
      </c>
      <c r="B142" s="13"/>
      <c r="C142" s="13">
        <v>200</v>
      </c>
      <c r="D142" s="20">
        <v>7170</v>
      </c>
    </row>
    <row r="143" spans="1:4" ht="38.4" customHeight="1" thickBot="1">
      <c r="A143" s="54" t="s">
        <v>163</v>
      </c>
      <c r="B143" s="53" t="s">
        <v>162</v>
      </c>
      <c r="C143" s="13"/>
      <c r="D143" s="19">
        <f>SUM(D144)</f>
        <v>74000</v>
      </c>
    </row>
    <row r="144" spans="1:4" ht="16.2" thickBot="1">
      <c r="A144" s="12" t="s">
        <v>11</v>
      </c>
      <c r="B144" s="45"/>
      <c r="C144" s="45">
        <v>300</v>
      </c>
      <c r="D144" s="46">
        <v>74000</v>
      </c>
    </row>
    <row r="145" spans="1:4" ht="31.8" thickBot="1">
      <c r="A145" s="10" t="s">
        <v>169</v>
      </c>
      <c r="B145" s="11" t="s">
        <v>168</v>
      </c>
      <c r="C145" s="11"/>
      <c r="D145" s="19">
        <f>SUM(D146)</f>
        <v>75348</v>
      </c>
    </row>
    <row r="146" spans="1:4" ht="16.2" thickBot="1">
      <c r="A146" s="12" t="s">
        <v>103</v>
      </c>
      <c r="B146" s="11"/>
      <c r="C146" s="13">
        <v>500</v>
      </c>
      <c r="D146" s="20">
        <v>75348</v>
      </c>
    </row>
    <row r="147" spans="1:4" ht="31.8" thickBot="1">
      <c r="A147" s="10" t="s">
        <v>104</v>
      </c>
      <c r="B147" s="11" t="s">
        <v>172</v>
      </c>
      <c r="C147" s="11"/>
      <c r="D147" s="19">
        <v>100000</v>
      </c>
    </row>
    <row r="148" spans="1:4" ht="16.2" thickBot="1">
      <c r="A148" s="12" t="s">
        <v>103</v>
      </c>
      <c r="B148" s="11"/>
      <c r="C148" s="13">
        <v>500</v>
      </c>
      <c r="D148" s="20">
        <v>100000</v>
      </c>
    </row>
    <row r="149" spans="1:4" ht="31.8" thickBot="1">
      <c r="A149" s="10" t="s">
        <v>171</v>
      </c>
      <c r="B149" s="11" t="s">
        <v>173</v>
      </c>
      <c r="C149" s="13"/>
      <c r="D149" s="19">
        <f>SUM(D150)</f>
        <v>65000</v>
      </c>
    </row>
    <row r="150" spans="1:4" ht="16.2" thickBot="1">
      <c r="A150" s="12" t="s">
        <v>103</v>
      </c>
      <c r="B150" s="11"/>
      <c r="C150" s="13">
        <v>500</v>
      </c>
      <c r="D150" s="20">
        <v>65000</v>
      </c>
    </row>
    <row r="151" spans="1:4" ht="31.8" thickBot="1">
      <c r="A151" s="10" t="s">
        <v>170</v>
      </c>
      <c r="B151" s="11" t="s">
        <v>167</v>
      </c>
      <c r="C151" s="13"/>
      <c r="D151" s="19">
        <f>SUM(D152)</f>
        <v>107000</v>
      </c>
    </row>
    <row r="152" spans="1:4" ht="16.2" thickBot="1">
      <c r="A152" s="12" t="s">
        <v>103</v>
      </c>
      <c r="B152" s="11"/>
      <c r="C152" s="13">
        <v>500</v>
      </c>
      <c r="D152" s="20">
        <v>107000</v>
      </c>
    </row>
    <row r="153" spans="1:4" ht="15.75" customHeight="1">
      <c r="A153" s="65" t="s">
        <v>124</v>
      </c>
      <c r="B153" s="69"/>
      <c r="C153" s="69"/>
      <c r="D153" s="67">
        <f>SUM(D8+D13+D18+D31+D56+D78+D98+D124+D117)</f>
        <v>32122078</v>
      </c>
    </row>
    <row r="154" spans="1:4" ht="15" customHeight="1" thickBot="1">
      <c r="A154" s="66"/>
      <c r="B154" s="70"/>
      <c r="C154" s="70"/>
      <c r="D154" s="68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89:A90"/>
    <mergeCell ref="D153:D154"/>
    <mergeCell ref="A153:A154"/>
    <mergeCell ref="B153:B154"/>
    <mergeCell ref="C153:C154"/>
    <mergeCell ref="B89:B90"/>
    <mergeCell ref="C89:C90"/>
    <mergeCell ref="D89:D90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2020-02-18T09:41:25Z</dcterms:modified>
</cp:coreProperties>
</file>