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<sst xmlns="http://schemas.openxmlformats.org/spreadsheetml/2006/main" count="267" uniqueCount="207">
  <si>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</si>
  <si>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</si>
  <si>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</si>
  <si>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</si>
  <si>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</si>
  <si>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</si>
  <si>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</si>
  <si>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</si>
  <si>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</si>
  <si>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</si>
  <si>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</si>
  <si>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</si>
  <si>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</si>
  <si>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</si>
  <si>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</si>
  <si>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</si>
  <si>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</si>
  <si>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</si>
  <si>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</si>
  <si>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</si>
  <si>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</si>
  <si>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</si>
  <si>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</si>
  <si>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</si>
  <si>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</si>
  <si>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</si>
  <si>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</si>
  <si>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</si>
  <si>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</si>
  <si>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</si>
  <si>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</si>
  <si>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</si>
  <si>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</si>
  <si>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</si>
  <si>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</si>
  <si>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</si>
  <si>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</si>
  <si>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</si>
  <si>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</si>
  <si>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</si>
  <si>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</si>
  <si>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</si>
  <si>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</si>
  <si>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</si>
  <si>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</si>
  <si>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</si>
  <si>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</si>
  <si>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</si>
  <si>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</si>
  <si>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</si>
  <si>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</si>
  <si>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</si>
  <si>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</si>
  <si>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</si>
  <si>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</si>
  <si>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</si>
  <si>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</si>
  <si>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</si>
  <si>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</si>
  <si>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</si>
  <si>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</si>
  <si>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</si>
  <si>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</si>
  <si>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</si>
  <si>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</si>
  <si>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</si>
  <si>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</si>
  <si>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Муниципальная программа «Развитие муниципальной службы в Великосельском сельском поселении»</t>
  </si>
  <si>
    <t>21.0.00.00000</t>
  </si>
  <si>
    <t xml:space="preserve">Муниципальная целевая программа «Развитие муниципальной службы в Великосельском сельском поселении» </t>
  </si>
  <si>
    <t>21.1.00.00000</t>
  </si>
  <si>
    <t>Профессиональное развитие муниципальных служащих</t>
  </si>
  <si>
    <t>21.1.01.00000</t>
  </si>
  <si>
    <t>Расходы на развитие муниципальной службы</t>
  </si>
  <si>
    <t>21.1.01.17360</t>
  </si>
  <si>
    <t>Создание оптимальных условий труда муниципальных служащих</t>
  </si>
  <si>
    <t>21.1.06.00000</t>
  </si>
  <si>
    <t>Расходы, связанные с деятельностью органов местного самоуправления</t>
  </si>
  <si>
    <t>21.1.06.17340</t>
  </si>
  <si>
    <t>Техническое и материальное обеспечение муниципальной службы</t>
  </si>
  <si>
    <t>21.1.07.00000</t>
  </si>
  <si>
    <t>21.1.07.17340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</si>
  <si>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</si>
  <si>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</si>
  <si>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</si>
  <si>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</si>
  <si>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</si>
  <si>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</si>
  <si>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</si>
  <si>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</si>
  <si>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</si>
  <si>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</si>
  <si>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</si>
  <si>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</si>
  <si>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</si>
  <si>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</si>
  <si>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</si>
  <si>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</si>
  <si>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</si>
  <si>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</si>
  <si>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</si>
  <si>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</si>
  <si>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</si>
  <si>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</si>
  <si>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</si>
  <si>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</si>
  <si>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</si>
  <si>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</si>
  <si>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</si>
  <si>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</si>
  <si>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Совершенствование системы предоставления межбюджетных трансфертов на финансирование расходов, связанных с передачей полномочий.</t>
  </si>
  <si>
    <t>36.1.06.00000</t>
  </si>
  <si>
    <t>Межбюджетные трансферты на обеспечение казначейской системы исполнения бюджета</t>
  </si>
  <si>
    <t>36.1.06.17750</t>
  </si>
  <si>
    <t>Межбюджетные трансферты</t>
  </si>
  <si>
    <t>Расходы на содержание руководителя контрольно-счётной палаты</t>
  </si>
  <si>
    <t>36.1.06.17330</t>
  </si>
  <si>
    <t>Расходы на размещение заказов для нужд поселения на содержание дорог, ремонт и строительство объектов капитального строительства</t>
  </si>
  <si>
    <t>36.1.06.17550</t>
  </si>
  <si>
    <t>Межбюджетные трансферты на организацию библиотечного обслуживания населения</t>
  </si>
  <si>
    <t>36.1.06.17760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</si>
  <si>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</si>
  <si>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</si>
  <si>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</si>
  <si>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</si>
  <si>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</si>
  <si>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</si>
  <si>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</si>
  <si>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</si>
  <si>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</si>
  <si>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</si>
  <si>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</si>
  <si>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</si>
  <si>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</si>
  <si>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</si>
  <si>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</si>
  <si>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</si>
  <si>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</si>
  <si>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</si>
  <si>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</si>
  <si>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</si>
  <si>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</si>
  <si>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Развитие культуры в Великосельском сельском поселении"</t>
    </r>
  </si>
  <si>
    <r>
      <t xml:space="preserve">Расходы на реализацию муниципальной целевой программы </t>
    </r>
    <r>
      <rPr>
        <sz val="12"/>
        <color indexed="8"/>
        <rFont val="Times New Roman"/>
        <family val="1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</si>
  <si>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</si>
  <si>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</si>
  <si>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</si>
  <si>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</si>
  <si>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</si>
  <si>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</si>
  <si>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</si>
  <si>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</si>
  <si>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</si>
  <si>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Муниципальная целевая программа «Доступная среда»  на 2018-2020 годы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</si>
  <si>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</si>
  <si>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</si>
  <si>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</si>
  <si>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</si>
  <si>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</si>
  <si>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</si>
  <si>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</si>
  <si>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</si>
  <si>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</si>
  <si>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</si>
  <si>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</si>
  <si>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</si>
  <si>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</si>
  <si>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</si>
  <si>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</si>
  <si>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Мероприятия по проведению выборов Глав муниципальных образований</t>
  </si>
  <si>
    <t>50.0.00.17770</t>
  </si>
  <si>
    <t>Мероприятия по проведению выборов депутатов муниципальных образований</t>
  </si>
  <si>
    <t>50.0.00.17780</t>
  </si>
  <si>
    <t>05.1.01.R4970</t>
  </si>
  <si>
    <t>Расходы на  реализацию мероприятий инициативного бюджетирования на территории Ярославской области(поддержка местных инициатив)</t>
  </si>
  <si>
    <t>14.1.02.15350</t>
  </si>
  <si>
    <t>Расходы на  реализацию мероприятий инициативного бюджетирования на территории Ярославской области(поддержка местных инициатив)за счёт средств поселения</t>
  </si>
  <si>
    <t>14.1.02.75350</t>
  </si>
  <si>
    <t>Выполнение других обязательств государства</t>
  </si>
  <si>
    <t>50.00.00.17680</t>
  </si>
  <si>
    <t xml:space="preserve">Муниципальная программа « Современная городская  среда 
в Великосельском сельском поселении»
</t>
  </si>
  <si>
    <t>39.0.00.00000</t>
  </si>
  <si>
    <t>Муниципальная целевая программа  «Формирование современной городской среды Великосельского сельского поселения » на 2018-2022 годы</t>
  </si>
  <si>
    <t>39.1.00.00000</t>
  </si>
  <si>
    <t>Создание безопасных и благоприятных условий для проживания граждан в многоквартирных домах путем увеличения количества благоустроенных территорий МКД в общей массе МКД, расположенных на территории Великосельского сельского поселения;</t>
  </si>
  <si>
    <t>39.1.01.00000</t>
  </si>
  <si>
    <t>Расходы на реализацию мероприятий по формированию современной городской среды</t>
  </si>
  <si>
    <t>Расходы на финансирование мероприятий по формированию современной городской среды за  счёт средств поселения</t>
  </si>
  <si>
    <t>39.1.01.15550</t>
  </si>
  <si>
    <t>24.1.01.12440</t>
  </si>
  <si>
    <t>Расходы на финансирование дорожного хозяйства за счёт средств поселения</t>
  </si>
  <si>
    <t>Расходы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</si>
  <si>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2019 год                    (руб.)план</t>
  </si>
  <si>
    <t>% выполнения</t>
  </si>
  <si>
    <t>14.2.00.00000</t>
  </si>
  <si>
    <t>Мероприятия по поддержке коммунального хозяйства</t>
  </si>
  <si>
    <t>Устойчивое функционирование бани с.Великое в целях улучшения качества предоставляемых услуг</t>
  </si>
  <si>
    <t>14.2.04.00000</t>
  </si>
  <si>
    <t>Субсидия на возмещение убытков, связанных с оказанием банных услуг по тарифам, не обеспечивающим возмещение издержек</t>
  </si>
  <si>
    <t>14.2.04.17040</t>
  </si>
  <si>
    <t>Мероприятия по содержанию муниципального жилищного фонда</t>
  </si>
  <si>
    <t>36.2.07.17280</t>
  </si>
  <si>
    <t>39.1.F2.55550</t>
  </si>
  <si>
    <t>2019 9 мес факт</t>
  </si>
  <si>
    <r>
      <t xml:space="preserve">  </t>
    </r>
    <r>
      <rPr>
        <b/>
        <sz val="11"/>
        <color indexed="8"/>
        <rFont val="Times New Roman"/>
        <family val="1"/>
      </rPr>
      <t xml:space="preserve"> Исполнение расходов  бюджета Великосельского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за 9 месяцев 2019 год
</t>
    </r>
    <r>
      <rPr>
        <b/>
        <sz val="14"/>
        <color indexed="8"/>
        <rFont val="Times New Roman"/>
        <family val="1"/>
      </rPr>
      <t xml:space="preserve">
</t>
    </r>
  </si>
  <si>
    <t>Приложение №2</t>
  </si>
  <si>
    <t xml:space="preserve"> № 10  от 11.11 .2019г.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</si>
</sst>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 horizontal="right"/>
    </xf>
    <xf numFmtId="0" fontId="43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wrapText="1"/>
    </xf>
    <xf numFmtId="0" fontId="43" fillId="0" borderId="11" xfId="0" applyFont="1" applyBorder="1" applyAlignment="1">
      <alignment/>
    </xf>
    <xf numFmtId="0" fontId="41" fillId="0" borderId="11" xfId="0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 wrapText="1"/>
    </xf>
    <xf numFmtId="0" fontId="43" fillId="0" borderId="16" xfId="0" applyFont="1" applyBorder="1" applyAlignment="1">
      <alignment horizontal="left" wrapTex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5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1" fillId="0" borderId="18" xfId="0" applyFont="1" applyBorder="1" applyAlignment="1">
      <alignment horizontal="center" vertical="center" wrapText="1"/>
    </xf>
    <xf numFmtId="2" fontId="43" fillId="0" borderId="19" xfId="0" applyNumberFormat="1" applyFont="1" applyBorder="1" applyAlignment="1">
      <alignment horizontal="right" vertical="center" wrapText="1"/>
    </xf>
    <xf numFmtId="2" fontId="44" fillId="0" borderId="19" xfId="0" applyNumberFormat="1" applyFont="1" applyBorder="1" applyAlignment="1">
      <alignment horizontal="right" vertical="center" wrapText="1"/>
    </xf>
    <xf numFmtId="2" fontId="41" fillId="0" borderId="19" xfId="0" applyNumberFormat="1" applyFont="1" applyBorder="1" applyAlignment="1">
      <alignment horizontal="right" vertical="center" wrapText="1"/>
    </xf>
    <xf numFmtId="2" fontId="44" fillId="0" borderId="19" xfId="0" applyNumberFormat="1" applyFont="1" applyBorder="1" applyAlignment="1">
      <alignment horizontal="right" vertical="center"/>
    </xf>
    <xf numFmtId="2" fontId="41" fillId="0" borderId="19" xfId="0" applyNumberFormat="1" applyFont="1" applyBorder="1" applyAlignment="1">
      <alignment horizontal="right" vertical="center"/>
    </xf>
    <xf numFmtId="2" fontId="43" fillId="0" borderId="19" xfId="0" applyNumberFormat="1" applyFont="1" applyBorder="1" applyAlignment="1">
      <alignment horizontal="right" vertical="center"/>
    </xf>
    <xf numFmtId="2" fontId="44" fillId="0" borderId="18" xfId="0" applyNumberFormat="1" applyFont="1" applyBorder="1" applyAlignment="1">
      <alignment horizontal="right" vertical="center"/>
    </xf>
    <xf numFmtId="0" fontId="41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43" fillId="0" borderId="20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0" xfId="0" applyFont="1" applyAlignment="1">
      <alignment horizontal="right"/>
    </xf>
    <xf numFmtId="0" fontId="48" fillId="0" borderId="0" xfId="0" applyFont="1" applyAlignment="1">
      <alignment horizontal="center" vertical="top" wrapText="1" shrinkToFit="1"/>
    </xf>
    <xf numFmtId="0" fontId="43" fillId="0" borderId="2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2" fontId="43" fillId="0" borderId="16" xfId="0" applyNumberFormat="1" applyFont="1" applyBorder="1" applyAlignment="1">
      <alignment horizontal="right" vertical="center"/>
    </xf>
    <xf numFmtId="2" fontId="43" fillId="0" borderId="22" xfId="0" applyNumberFormat="1" applyFont="1" applyBorder="1" applyAlignment="1">
      <alignment horizontal="right" vertical="center"/>
    </xf>
    <xf numFmtId="0" fontId="43" fillId="0" borderId="23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21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2" fontId="43" fillId="0" borderId="16" xfId="0" applyNumberFormat="1" applyFont="1" applyBorder="1" applyAlignment="1">
      <alignment horizontal="center" vertical="center"/>
    </xf>
    <xf numFmtId="2" fontId="43" fillId="0" borderId="22" xfId="0" applyNumberFormat="1" applyFont="1" applyBorder="1" applyAlignment="1">
      <alignment horizontal="center" vertical="center"/>
    </xf>
    <xf numFmtId="0" fontId="41" fillId="0" borderId="21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2" fontId="41" fillId="0" borderId="16" xfId="0" applyNumberFormat="1" applyFont="1" applyBorder="1" applyAlignment="1">
      <alignment horizontal="right" vertical="center"/>
    </xf>
    <xf numFmtId="2" fontId="41" fillId="0" borderId="22" xfId="0" applyNumberFormat="1" applyFont="1" applyBorder="1" applyAlignment="1">
      <alignment horizontal="right" vertical="center"/>
    </xf>
    <xf numFmtId="2" fontId="43" fillId="0" borderId="23" xfId="0" applyNumberFormat="1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15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54.8515625" style="0" customWidth="1"/>
    <col min="2" max="2" width="15.140625" style="0" customWidth="1"/>
    <col min="3" max="3" width="8.140625" style="0" customWidth="1"/>
    <col min="4" max="4" width="12.8515625" style="0" customWidth="1"/>
    <col min="5" max="5" width="12.421875" style="0" customWidth="1"/>
  </cols>
  <sheetData>
    <row r="1" spans="1:4" ht="15">
      <c r="A1" s="56" t="s">
        <v>205</v>
      </c>
      <c r="B1" s="56"/>
      <c r="C1" s="56"/>
      <c r="D1" s="56"/>
    </row>
    <row r="2" spans="1:4" ht="15">
      <c r="A2" s="56" t="s">
        <v>1</v>
      </c>
      <c r="B2" s="56"/>
      <c r="C2" s="56"/>
      <c r="D2" s="56"/>
    </row>
    <row r="3" spans="1:4" ht="15">
      <c r="A3" s="56" t="s">
        <v>206</v>
      </c>
      <c r="B3" s="56"/>
      <c r="C3" s="56"/>
      <c r="D3" s="56"/>
    </row>
    <row r="4" spans="1:3" ht="15">
      <c r="A4" s="2"/>
      <c r="B4" s="2"/>
      <c r="C4" s="2"/>
    </row>
    <row r="5" spans="1:4" ht="54.75" customHeight="1">
      <c r="A5" s="57" t="s">
        <v>204</v>
      </c>
      <c r="B5" s="57"/>
      <c r="C5" s="57"/>
      <c r="D5" s="57"/>
    </row>
    <row r="6" spans="1:4" ht="24.75" customHeight="1" thickBot="1">
      <c r="A6" s="2"/>
      <c r="B6" s="2"/>
      <c r="C6" s="1"/>
      <c r="D6" s="3" t="s">
        <v>0</v>
      </c>
    </row>
    <row r="7" spans="1:6" ht="47.25" thickBot="1">
      <c r="A7" s="5" t="s">
        <v>2</v>
      </c>
      <c r="B7" s="6" t="s">
        <v>3</v>
      </c>
      <c r="C7" s="6" t="s">
        <v>4</v>
      </c>
      <c r="D7" s="44" t="s">
        <v>192</v>
      </c>
      <c r="E7" s="52" t="s">
        <v>203</v>
      </c>
      <c r="F7" s="53" t="s">
        <v>193</v>
      </c>
    </row>
    <row r="8" spans="1:6" ht="15.75" thickBot="1">
      <c r="A8" s="24" t="s">
        <v>151</v>
      </c>
      <c r="B8" s="36" t="s">
        <v>152</v>
      </c>
      <c r="C8" s="5"/>
      <c r="D8" s="45">
        <f aca="true" t="shared" si="0" ref="D8:E11">SUM(D9)</f>
        <v>11520</v>
      </c>
      <c r="E8" s="54">
        <v>11520</v>
      </c>
      <c r="F8" s="54">
        <v>100</v>
      </c>
    </row>
    <row r="9" spans="1:6" ht="31.5" thickBot="1">
      <c r="A9" s="35" t="s">
        <v>153</v>
      </c>
      <c r="B9" s="37" t="s">
        <v>155</v>
      </c>
      <c r="C9" s="9"/>
      <c r="D9" s="46">
        <f t="shared" si="0"/>
        <v>11520</v>
      </c>
      <c r="E9" s="55">
        <f t="shared" si="0"/>
        <v>11520</v>
      </c>
      <c r="F9" s="55">
        <v>100</v>
      </c>
    </row>
    <row r="10" spans="1:6" ht="31.5" thickBot="1">
      <c r="A10" s="32" t="s">
        <v>154</v>
      </c>
      <c r="B10" s="38" t="s">
        <v>156</v>
      </c>
      <c r="C10" s="9"/>
      <c r="D10" s="47">
        <f t="shared" si="0"/>
        <v>11520</v>
      </c>
      <c r="E10" s="55">
        <f t="shared" si="0"/>
        <v>11520</v>
      </c>
      <c r="F10" s="55">
        <v>100</v>
      </c>
    </row>
    <row r="11" spans="1:6" ht="31.5" thickBot="1">
      <c r="A11" s="28" t="s">
        <v>162</v>
      </c>
      <c r="B11" s="39" t="s">
        <v>157</v>
      </c>
      <c r="C11" s="9"/>
      <c r="D11" s="47">
        <f t="shared" si="0"/>
        <v>11520</v>
      </c>
      <c r="E11" s="55">
        <f t="shared" si="0"/>
        <v>11520</v>
      </c>
      <c r="F11" s="55">
        <v>100</v>
      </c>
    </row>
    <row r="12" spans="1:6" ht="31.5" thickBot="1">
      <c r="A12" s="30" t="s">
        <v>19</v>
      </c>
      <c r="B12" s="31"/>
      <c r="C12" s="25">
        <v>200</v>
      </c>
      <c r="D12" s="46">
        <v>11520</v>
      </c>
      <c r="E12" s="55">
        <v>11520</v>
      </c>
      <c r="F12" s="55">
        <v>100</v>
      </c>
    </row>
    <row r="13" spans="1:6" ht="47.25" thickBot="1">
      <c r="A13" s="7" t="s">
        <v>5</v>
      </c>
      <c r="B13" s="8" t="s">
        <v>6</v>
      </c>
      <c r="C13" s="19"/>
      <c r="D13" s="45">
        <f>SUM(D14)</f>
        <v>880308</v>
      </c>
      <c r="E13" s="55">
        <v>860000.4</v>
      </c>
      <c r="F13" s="55">
        <v>97.7</v>
      </c>
    </row>
    <row r="14" spans="1:6" ht="47.25" thickBot="1">
      <c r="A14" s="21" t="s">
        <v>7</v>
      </c>
      <c r="B14" s="8" t="s">
        <v>8</v>
      </c>
      <c r="C14" s="19"/>
      <c r="D14" s="45">
        <f>SUM(D15)</f>
        <v>880308</v>
      </c>
      <c r="E14" s="55">
        <v>860000.4</v>
      </c>
      <c r="F14" s="55">
        <v>97.7</v>
      </c>
    </row>
    <row r="15" spans="1:6" ht="47.25" thickBot="1">
      <c r="A15" s="22" t="s">
        <v>9</v>
      </c>
      <c r="B15" s="9" t="s">
        <v>10</v>
      </c>
      <c r="C15" s="19"/>
      <c r="D15" s="47">
        <f>SUM(D16)</f>
        <v>880308</v>
      </c>
      <c r="E15" s="55">
        <v>860000.4</v>
      </c>
      <c r="F15" s="55">
        <v>97.7</v>
      </c>
    </row>
    <row r="16" spans="1:6" ht="63" thickBot="1">
      <c r="A16" s="22" t="s">
        <v>191</v>
      </c>
      <c r="B16" s="9" t="s">
        <v>173</v>
      </c>
      <c r="C16" s="19"/>
      <c r="D16" s="47">
        <f>SUM(D17)</f>
        <v>880308</v>
      </c>
      <c r="E16" s="55">
        <v>860000.4</v>
      </c>
      <c r="F16" s="55">
        <v>97.7</v>
      </c>
    </row>
    <row r="17" spans="1:6" ht="15.75" thickBot="1">
      <c r="A17" s="33" t="s">
        <v>11</v>
      </c>
      <c r="B17" s="34"/>
      <c r="C17" s="25">
        <v>300</v>
      </c>
      <c r="D17" s="46">
        <v>880308</v>
      </c>
      <c r="E17" s="55">
        <v>860000.4</v>
      </c>
      <c r="F17" s="55">
        <v>97.7</v>
      </c>
    </row>
    <row r="18" spans="1:6" ht="78.75" customHeight="1">
      <c r="A18" s="58" t="s">
        <v>141</v>
      </c>
      <c r="B18" s="60" t="s">
        <v>12</v>
      </c>
      <c r="C18" s="60"/>
      <c r="D18" s="62">
        <f>SUM(D20+D27)</f>
        <v>362000</v>
      </c>
      <c r="E18" s="64">
        <f>SUM(E20+E27)</f>
        <v>185374.04</v>
      </c>
      <c r="F18" s="64">
        <v>51.2</v>
      </c>
    </row>
    <row r="19" spans="1:6" ht="15" thickBot="1">
      <c r="A19" s="59"/>
      <c r="B19" s="61"/>
      <c r="C19" s="61"/>
      <c r="D19" s="63"/>
      <c r="E19" s="65"/>
      <c r="F19" s="65"/>
    </row>
    <row r="20" spans="1:6" ht="78" thickBot="1">
      <c r="A20" s="4" t="s">
        <v>13</v>
      </c>
      <c r="B20" s="23" t="s">
        <v>14</v>
      </c>
      <c r="C20" s="13"/>
      <c r="D20" s="48">
        <f>SUM(D21+D24)</f>
        <v>352000</v>
      </c>
      <c r="E20" s="55">
        <f>SUM(E21+E24)</f>
        <v>185374.04</v>
      </c>
      <c r="F20" s="55">
        <v>52.7</v>
      </c>
    </row>
    <row r="21" spans="1:6" ht="47.25" thickBot="1">
      <c r="A21" s="10" t="s">
        <v>15</v>
      </c>
      <c r="B21" s="13" t="s">
        <v>16</v>
      </c>
      <c r="C21" s="13"/>
      <c r="D21" s="49">
        <f>SUM(D22)</f>
        <v>166000</v>
      </c>
      <c r="E21" s="55">
        <f>SUM(E22)</f>
        <v>36000</v>
      </c>
      <c r="F21" s="55">
        <v>21.7</v>
      </c>
    </row>
    <row r="22" spans="1:6" ht="63" thickBot="1">
      <c r="A22" s="10" t="s">
        <v>17</v>
      </c>
      <c r="B22" s="11" t="s">
        <v>18</v>
      </c>
      <c r="C22" s="11"/>
      <c r="D22" s="49">
        <f>SUM(D23)</f>
        <v>166000</v>
      </c>
      <c r="E22" s="55">
        <v>36000</v>
      </c>
      <c r="F22" s="55">
        <v>21.7</v>
      </c>
    </row>
    <row r="23" spans="1:6" ht="31.5" thickBot="1">
      <c r="A23" s="12" t="s">
        <v>19</v>
      </c>
      <c r="B23" s="14" t="s">
        <v>20</v>
      </c>
      <c r="C23" s="14">
        <v>200</v>
      </c>
      <c r="D23" s="48">
        <v>166000</v>
      </c>
      <c r="E23" s="55">
        <v>36000</v>
      </c>
      <c r="F23" s="55">
        <v>21.7</v>
      </c>
    </row>
    <row r="24" spans="1:6" ht="78" thickBot="1">
      <c r="A24" s="10" t="s">
        <v>21</v>
      </c>
      <c r="B24" s="11" t="s">
        <v>22</v>
      </c>
      <c r="C24" s="14"/>
      <c r="D24" s="48">
        <f>SUM(D25)</f>
        <v>186000</v>
      </c>
      <c r="E24" s="55">
        <f>SUM(E25)</f>
        <v>149374.04</v>
      </c>
      <c r="F24" s="55">
        <v>80.3</v>
      </c>
    </row>
    <row r="25" spans="1:6" ht="63" thickBot="1">
      <c r="A25" s="10" t="s">
        <v>17</v>
      </c>
      <c r="B25" s="11" t="s">
        <v>23</v>
      </c>
      <c r="C25" s="14"/>
      <c r="D25" s="48">
        <f>SUM(D26)</f>
        <v>186000</v>
      </c>
      <c r="E25" s="55">
        <f>SUM(E26)</f>
        <v>149374.04</v>
      </c>
      <c r="F25" s="55">
        <v>80.3</v>
      </c>
    </row>
    <row r="26" spans="1:6" ht="31.5" thickBot="1">
      <c r="A26" s="12" t="s">
        <v>19</v>
      </c>
      <c r="B26" s="11"/>
      <c r="C26" s="14">
        <v>200</v>
      </c>
      <c r="D26" s="48">
        <v>186000</v>
      </c>
      <c r="E26" s="55">
        <v>149374.04</v>
      </c>
      <c r="F26" s="55">
        <v>80.3</v>
      </c>
    </row>
    <row r="27" spans="1:6" ht="31.5" thickBot="1">
      <c r="A27" s="10" t="s">
        <v>24</v>
      </c>
      <c r="B27" s="11" t="s">
        <v>25</v>
      </c>
      <c r="C27" s="14"/>
      <c r="D27" s="48">
        <f>SUM(D28)</f>
        <v>10000</v>
      </c>
      <c r="E27" s="55"/>
      <c r="F27" s="55"/>
    </row>
    <row r="28" spans="1:6" ht="47.25" thickBot="1">
      <c r="A28" s="10" t="s">
        <v>26</v>
      </c>
      <c r="B28" s="11" t="s">
        <v>27</v>
      </c>
      <c r="C28" s="14"/>
      <c r="D28" s="48">
        <f>SUM(D29)</f>
        <v>10000</v>
      </c>
      <c r="E28" s="55"/>
      <c r="F28" s="55"/>
    </row>
    <row r="29" spans="1:6" ht="31.5" thickBot="1">
      <c r="A29" s="18" t="s">
        <v>28</v>
      </c>
      <c r="B29" s="11" t="s">
        <v>29</v>
      </c>
      <c r="C29" s="14"/>
      <c r="D29" s="48">
        <f>SUM(D30)</f>
        <v>10000</v>
      </c>
      <c r="E29" s="55"/>
      <c r="F29" s="55"/>
    </row>
    <row r="30" spans="1:6" ht="31.5" thickBot="1">
      <c r="A30" s="12" t="s">
        <v>19</v>
      </c>
      <c r="B30" s="15"/>
      <c r="C30" s="14">
        <v>200</v>
      </c>
      <c r="D30" s="48">
        <v>10000</v>
      </c>
      <c r="E30" s="55"/>
      <c r="F30" s="55"/>
    </row>
    <row r="31" spans="1:6" ht="31.5" thickBot="1">
      <c r="A31" s="7" t="s">
        <v>142</v>
      </c>
      <c r="B31" s="16" t="s">
        <v>30</v>
      </c>
      <c r="C31" s="16"/>
      <c r="D31" s="50">
        <f>SUM(D32+D48)</f>
        <v>5358082</v>
      </c>
      <c r="E31" s="54">
        <f>SUM(E32+E48)</f>
        <v>3271083.24</v>
      </c>
      <c r="F31" s="54">
        <v>61</v>
      </c>
    </row>
    <row r="32" spans="1:6" ht="47.25" thickBot="1">
      <c r="A32" s="4" t="s">
        <v>31</v>
      </c>
      <c r="B32" s="23" t="s">
        <v>32</v>
      </c>
      <c r="C32" s="13"/>
      <c r="D32" s="48">
        <f>SUM(D33+D40+D45)</f>
        <v>5319860</v>
      </c>
      <c r="E32" s="55">
        <f>SUM(E33+E40+E45)</f>
        <v>3232943.14</v>
      </c>
      <c r="F32" s="55">
        <v>60.8</v>
      </c>
    </row>
    <row r="33" spans="1:6" ht="47.25" thickBot="1">
      <c r="A33" s="10" t="s">
        <v>33</v>
      </c>
      <c r="B33" s="11" t="s">
        <v>34</v>
      </c>
      <c r="C33" s="13"/>
      <c r="D33" s="49">
        <f>SUM(D34+D38)</f>
        <v>5138860</v>
      </c>
      <c r="E33" s="55">
        <f>SUM(E34+E38)</f>
        <v>3119713.43</v>
      </c>
      <c r="F33" s="55">
        <v>60.7</v>
      </c>
    </row>
    <row r="34" spans="1:6" ht="47.25" thickBot="1">
      <c r="A34" s="10" t="s">
        <v>35</v>
      </c>
      <c r="B34" s="11" t="s">
        <v>36</v>
      </c>
      <c r="C34" s="11"/>
      <c r="D34" s="49">
        <f>SUM(D35:D37)</f>
        <v>4082802</v>
      </c>
      <c r="E34" s="55">
        <f>SUM(E35+E36+E37)</f>
        <v>2478056.2</v>
      </c>
      <c r="F34" s="55">
        <v>60.7</v>
      </c>
    </row>
    <row r="35" spans="1:6" ht="78" thickBot="1">
      <c r="A35" s="12" t="s">
        <v>37</v>
      </c>
      <c r="B35" s="14"/>
      <c r="C35" s="14">
        <v>100</v>
      </c>
      <c r="D35" s="48">
        <v>2099629</v>
      </c>
      <c r="E35" s="55">
        <v>1502406.9</v>
      </c>
      <c r="F35" s="55">
        <v>71.6</v>
      </c>
    </row>
    <row r="36" spans="1:6" ht="31.5" thickBot="1">
      <c r="A36" s="12" t="s">
        <v>19</v>
      </c>
      <c r="B36" s="14" t="s">
        <v>20</v>
      </c>
      <c r="C36" s="14">
        <v>200</v>
      </c>
      <c r="D36" s="48">
        <v>1981673</v>
      </c>
      <c r="E36" s="55">
        <v>975505.87</v>
      </c>
      <c r="F36" s="55">
        <v>49.2</v>
      </c>
    </row>
    <row r="37" spans="1:6" ht="15.75" thickBot="1">
      <c r="A37" s="26" t="s">
        <v>66</v>
      </c>
      <c r="B37" s="29"/>
      <c r="C37" s="14">
        <v>800</v>
      </c>
      <c r="D37" s="48">
        <v>1500</v>
      </c>
      <c r="E37" s="55">
        <v>143.43</v>
      </c>
      <c r="F37" s="55">
        <v>9.6</v>
      </c>
    </row>
    <row r="38" spans="1:6" ht="31.5" thickBot="1">
      <c r="A38" s="28" t="s">
        <v>158</v>
      </c>
      <c r="B38" s="11" t="s">
        <v>159</v>
      </c>
      <c r="C38" s="15"/>
      <c r="D38" s="49">
        <f>SUM(D39)</f>
        <v>1056058</v>
      </c>
      <c r="E38" s="55">
        <f>SUM(E39)</f>
        <v>641657.23</v>
      </c>
      <c r="F38" s="55">
        <v>60.8</v>
      </c>
    </row>
    <row r="39" spans="1:6" ht="78" thickBot="1">
      <c r="A39" s="27" t="s">
        <v>137</v>
      </c>
      <c r="B39" s="14"/>
      <c r="C39" s="14">
        <v>100</v>
      </c>
      <c r="D39" s="48">
        <v>1056058</v>
      </c>
      <c r="E39" s="55">
        <v>641657.23</v>
      </c>
      <c r="F39" s="55">
        <v>60.8</v>
      </c>
    </row>
    <row r="40" spans="1:6" ht="31.5" thickBot="1">
      <c r="A40" s="10" t="s">
        <v>38</v>
      </c>
      <c r="B40" s="11" t="s">
        <v>39</v>
      </c>
      <c r="C40" s="14"/>
      <c r="D40" s="48">
        <f>SUM(D41+D43)</f>
        <v>161000</v>
      </c>
      <c r="E40" s="55">
        <f>SUM(E41+E43)</f>
        <v>107229.71</v>
      </c>
      <c r="F40" s="55">
        <v>66.6</v>
      </c>
    </row>
    <row r="41" spans="1:6" ht="47.25" thickBot="1">
      <c r="A41" s="10" t="s">
        <v>35</v>
      </c>
      <c r="B41" s="11" t="s">
        <v>40</v>
      </c>
      <c r="C41" s="14"/>
      <c r="D41" s="49">
        <f>SUM(D42)</f>
        <v>20000</v>
      </c>
      <c r="E41" s="55">
        <v>4632</v>
      </c>
      <c r="F41" s="55">
        <v>23.2</v>
      </c>
    </row>
    <row r="42" spans="1:6" ht="31.5" thickBot="1">
      <c r="A42" s="12" t="s">
        <v>19</v>
      </c>
      <c r="B42" s="11"/>
      <c r="C42" s="14">
        <v>200</v>
      </c>
      <c r="D42" s="48">
        <v>20000</v>
      </c>
      <c r="E42" s="55">
        <v>4632</v>
      </c>
      <c r="F42" s="55">
        <v>23.2</v>
      </c>
    </row>
    <row r="43" spans="1:6" ht="47.25" thickBot="1">
      <c r="A43" s="18" t="s">
        <v>41</v>
      </c>
      <c r="B43" s="11" t="s">
        <v>42</v>
      </c>
      <c r="C43" s="14"/>
      <c r="D43" s="49">
        <f>SUM(D44)</f>
        <v>141000</v>
      </c>
      <c r="E43" s="55">
        <f>SUM(E44)</f>
        <v>102597.71</v>
      </c>
      <c r="F43" s="55">
        <v>72.8</v>
      </c>
    </row>
    <row r="44" spans="1:6" ht="31.5" thickBot="1">
      <c r="A44" s="12" t="s">
        <v>19</v>
      </c>
      <c r="B44" s="15"/>
      <c r="C44" s="14">
        <v>800</v>
      </c>
      <c r="D44" s="48">
        <v>141000</v>
      </c>
      <c r="E44" s="55">
        <v>102597.71</v>
      </c>
      <c r="F44" s="55">
        <v>72.8</v>
      </c>
    </row>
    <row r="45" spans="1:6" ht="31.5" thickBot="1">
      <c r="A45" s="10" t="s">
        <v>43</v>
      </c>
      <c r="B45" s="11" t="s">
        <v>44</v>
      </c>
      <c r="C45" s="14"/>
      <c r="D45" s="49">
        <f>SUM(D46)</f>
        <v>20000</v>
      </c>
      <c r="E45" s="55">
        <f>SUM(E46)</f>
        <v>6000</v>
      </c>
      <c r="F45" s="55">
        <v>30</v>
      </c>
    </row>
    <row r="46" spans="1:6" ht="47.25" thickBot="1">
      <c r="A46" s="10" t="s">
        <v>45</v>
      </c>
      <c r="B46" s="11" t="s">
        <v>46</v>
      </c>
      <c r="C46" s="14"/>
      <c r="D46" s="49">
        <f>SUM(D47)</f>
        <v>20000</v>
      </c>
      <c r="E46" s="55">
        <f>SUM(E47)</f>
        <v>6000</v>
      </c>
      <c r="F46" s="55">
        <v>30</v>
      </c>
    </row>
    <row r="47" spans="1:6" ht="31.5" thickBot="1">
      <c r="A47" s="12" t="s">
        <v>19</v>
      </c>
      <c r="B47" s="15"/>
      <c r="C47" s="14">
        <v>200</v>
      </c>
      <c r="D47" s="48">
        <v>20000</v>
      </c>
      <c r="E47" s="55">
        <v>6000</v>
      </c>
      <c r="F47" s="55">
        <v>30</v>
      </c>
    </row>
    <row r="48" spans="1:6" ht="31.5" thickBot="1">
      <c r="A48" s="12" t="s">
        <v>47</v>
      </c>
      <c r="B48" s="13" t="s">
        <v>48</v>
      </c>
      <c r="C48" s="14"/>
      <c r="D48" s="48">
        <f aca="true" t="shared" si="1" ref="D48:E50">SUM(D49)</f>
        <v>38222</v>
      </c>
      <c r="E48" s="55">
        <f t="shared" si="1"/>
        <v>38140.1</v>
      </c>
      <c r="F48" s="55">
        <v>99.8</v>
      </c>
    </row>
    <row r="49" spans="1:6" ht="47.25" thickBot="1">
      <c r="A49" s="10" t="s">
        <v>49</v>
      </c>
      <c r="B49" s="11" t="s">
        <v>50</v>
      </c>
      <c r="C49" s="15"/>
      <c r="D49" s="49">
        <f t="shared" si="1"/>
        <v>38222</v>
      </c>
      <c r="E49" s="55">
        <f t="shared" si="1"/>
        <v>38140.1</v>
      </c>
      <c r="F49" s="55">
        <v>99.8</v>
      </c>
    </row>
    <row r="50" spans="1:6" ht="31.5" thickBot="1">
      <c r="A50" s="10" t="s">
        <v>51</v>
      </c>
      <c r="B50" s="11" t="s">
        <v>52</v>
      </c>
      <c r="C50" s="15"/>
      <c r="D50" s="49">
        <f t="shared" si="1"/>
        <v>38222</v>
      </c>
      <c r="E50" s="55">
        <f t="shared" si="1"/>
        <v>38140.1</v>
      </c>
      <c r="F50" s="55">
        <v>99.8</v>
      </c>
    </row>
    <row r="51" spans="1:6" ht="31.5" thickBot="1">
      <c r="A51" s="12" t="s">
        <v>19</v>
      </c>
      <c r="B51" s="13"/>
      <c r="C51" s="14">
        <v>200</v>
      </c>
      <c r="D51" s="48">
        <v>38222</v>
      </c>
      <c r="E51" s="55">
        <v>38140.1</v>
      </c>
      <c r="F51" s="55">
        <v>99.8</v>
      </c>
    </row>
    <row r="52" spans="1:6" ht="47.25" thickBot="1">
      <c r="A52" s="20" t="s">
        <v>53</v>
      </c>
      <c r="B52" s="16" t="s">
        <v>54</v>
      </c>
      <c r="C52" s="14"/>
      <c r="D52" s="50">
        <f>SUM(D53+D68)</f>
        <v>7765039.5</v>
      </c>
      <c r="E52" s="54">
        <f>SUM(E53+E68)</f>
        <v>2901752.7699999996</v>
      </c>
      <c r="F52" s="54">
        <v>37.4</v>
      </c>
    </row>
    <row r="53" spans="1:6" ht="47.25" thickBot="1">
      <c r="A53" s="4" t="s">
        <v>55</v>
      </c>
      <c r="B53" s="16" t="s">
        <v>56</v>
      </c>
      <c r="C53" s="14"/>
      <c r="D53" s="50">
        <f>SUM(D54+D58+D65)</f>
        <v>7515039.5</v>
      </c>
      <c r="E53" s="54">
        <f>SUM(E54+E58+E65)</f>
        <v>2735625.9699999997</v>
      </c>
      <c r="F53" s="54">
        <v>36.4</v>
      </c>
    </row>
    <row r="54" spans="1:6" ht="15.75" thickBot="1">
      <c r="A54" s="10" t="s">
        <v>57</v>
      </c>
      <c r="B54" s="11" t="s">
        <v>58</v>
      </c>
      <c r="C54" s="14"/>
      <c r="D54" s="49">
        <f>SUM(D55)</f>
        <v>2624840.87</v>
      </c>
      <c r="E54" s="55">
        <f>SUM(E55)</f>
        <v>1730493.9300000002</v>
      </c>
      <c r="F54" s="55">
        <v>65.9</v>
      </c>
    </row>
    <row r="55" spans="1:6" ht="47.25" thickBot="1">
      <c r="A55" s="10" t="s">
        <v>144</v>
      </c>
      <c r="B55" s="11" t="s">
        <v>59</v>
      </c>
      <c r="C55" s="11"/>
      <c r="D55" s="49">
        <f>SUM(D56+D57)</f>
        <v>2624840.87</v>
      </c>
      <c r="E55" s="55">
        <f>SUM(E56+E57)</f>
        <v>1730493.9300000002</v>
      </c>
      <c r="F55" s="55">
        <v>65.9</v>
      </c>
    </row>
    <row r="56" spans="1:6" ht="31.5" thickBot="1">
      <c r="A56" s="12" t="s">
        <v>19</v>
      </c>
      <c r="B56" s="13" t="s">
        <v>20</v>
      </c>
      <c r="C56" s="14">
        <v>200</v>
      </c>
      <c r="D56" s="48">
        <v>2624090</v>
      </c>
      <c r="E56" s="55">
        <v>1729743.06</v>
      </c>
      <c r="F56" s="55">
        <v>65.9</v>
      </c>
    </row>
    <row r="57" spans="1:6" ht="15.75" thickBot="1">
      <c r="A57" s="12" t="s">
        <v>66</v>
      </c>
      <c r="B57" s="13"/>
      <c r="C57" s="14">
        <v>800</v>
      </c>
      <c r="D57" s="48">
        <v>750.87</v>
      </c>
      <c r="E57" s="55">
        <v>750.87</v>
      </c>
      <c r="F57" s="55">
        <v>100</v>
      </c>
    </row>
    <row r="58" spans="1:6" ht="15.75" thickBot="1">
      <c r="A58" s="10" t="s">
        <v>60</v>
      </c>
      <c r="B58" s="11" t="s">
        <v>61</v>
      </c>
      <c r="C58" s="15"/>
      <c r="D58" s="49">
        <f>SUM(D60+D61+D63)</f>
        <v>4770219.92</v>
      </c>
      <c r="E58" s="55">
        <f>SUM(E59+E61)</f>
        <v>913253.9099999999</v>
      </c>
      <c r="F58" s="55">
        <v>19.1</v>
      </c>
    </row>
    <row r="59" spans="1:6" ht="47.25" thickBot="1">
      <c r="A59" s="10" t="s">
        <v>145</v>
      </c>
      <c r="B59" s="11" t="s">
        <v>62</v>
      </c>
      <c r="C59" s="15"/>
      <c r="D59" s="49">
        <f>SUM(D60)</f>
        <v>4414123.83</v>
      </c>
      <c r="E59" s="55">
        <f>SUM(E60)</f>
        <v>723645.47</v>
      </c>
      <c r="F59" s="55">
        <v>16.4</v>
      </c>
    </row>
    <row r="60" spans="1:6" ht="31.5" thickBot="1">
      <c r="A60" s="12" t="s">
        <v>19</v>
      </c>
      <c r="B60" s="14"/>
      <c r="C60" s="14">
        <v>200</v>
      </c>
      <c r="D60" s="48">
        <v>4414123.83</v>
      </c>
      <c r="E60" s="55">
        <v>723645.47</v>
      </c>
      <c r="F60" s="55">
        <v>16.4</v>
      </c>
    </row>
    <row r="61" spans="1:6" ht="63" thickBot="1">
      <c r="A61" s="12" t="s">
        <v>176</v>
      </c>
      <c r="B61" s="14" t="s">
        <v>175</v>
      </c>
      <c r="C61" s="14"/>
      <c r="D61" s="48">
        <v>206096.09</v>
      </c>
      <c r="E61" s="55">
        <v>189608.44</v>
      </c>
      <c r="F61" s="55">
        <v>92</v>
      </c>
    </row>
    <row r="62" spans="1:6" ht="31.5" thickBot="1">
      <c r="A62" s="12" t="s">
        <v>19</v>
      </c>
      <c r="B62" s="14"/>
      <c r="C62" s="14">
        <v>200</v>
      </c>
      <c r="D62" s="48">
        <v>206096.09</v>
      </c>
      <c r="E62" s="55">
        <v>189608.44</v>
      </c>
      <c r="F62" s="55">
        <v>92</v>
      </c>
    </row>
    <row r="63" spans="1:6" ht="47.25" thickBot="1">
      <c r="A63" s="12" t="s">
        <v>174</v>
      </c>
      <c r="B63" s="14" t="s">
        <v>177</v>
      </c>
      <c r="C63" s="14"/>
      <c r="D63" s="48">
        <v>150000</v>
      </c>
      <c r="E63" s="55"/>
      <c r="F63" s="55"/>
    </row>
    <row r="64" spans="1:6" ht="31.5" thickBot="1">
      <c r="A64" s="12" t="s">
        <v>19</v>
      </c>
      <c r="B64" s="14"/>
      <c r="C64" s="14">
        <v>200</v>
      </c>
      <c r="D64" s="48">
        <v>150000</v>
      </c>
      <c r="E64" s="55"/>
      <c r="F64" s="55"/>
    </row>
    <row r="65" spans="1:6" ht="31.5" thickBot="1">
      <c r="A65" s="10" t="s">
        <v>63</v>
      </c>
      <c r="B65" s="11" t="s">
        <v>64</v>
      </c>
      <c r="C65" s="15"/>
      <c r="D65" s="49">
        <f>SUM(D66)</f>
        <v>119978.71</v>
      </c>
      <c r="E65" s="55">
        <v>91878.13</v>
      </c>
      <c r="F65" s="55">
        <v>76.6</v>
      </c>
    </row>
    <row r="66" spans="1:6" ht="47.25" thickBot="1">
      <c r="A66" s="10" t="s">
        <v>146</v>
      </c>
      <c r="B66" s="11" t="s">
        <v>65</v>
      </c>
      <c r="C66" s="15"/>
      <c r="D66" s="49">
        <f>SUM(D67)</f>
        <v>119978.71</v>
      </c>
      <c r="E66" s="55">
        <v>91878.13</v>
      </c>
      <c r="F66" s="55">
        <v>76.6</v>
      </c>
    </row>
    <row r="67" spans="1:6" ht="31.5" thickBot="1">
      <c r="A67" s="12" t="s">
        <v>19</v>
      </c>
      <c r="B67" s="14"/>
      <c r="C67" s="14">
        <v>200</v>
      </c>
      <c r="D67" s="48">
        <v>119978.71</v>
      </c>
      <c r="E67" s="55">
        <v>91878.13</v>
      </c>
      <c r="F67" s="55">
        <v>76.6</v>
      </c>
    </row>
    <row r="68" spans="1:6" ht="31.5" thickBot="1">
      <c r="A68" s="4" t="s">
        <v>195</v>
      </c>
      <c r="B68" s="17" t="s">
        <v>194</v>
      </c>
      <c r="C68" s="14"/>
      <c r="D68" s="50">
        <v>250000</v>
      </c>
      <c r="E68" s="55">
        <v>166126.8</v>
      </c>
      <c r="F68" s="55">
        <v>66.5</v>
      </c>
    </row>
    <row r="69" spans="1:6" ht="31.5" thickBot="1">
      <c r="A69" s="10" t="s">
        <v>196</v>
      </c>
      <c r="B69" s="15" t="s">
        <v>197</v>
      </c>
      <c r="C69" s="14"/>
      <c r="D69" s="50">
        <v>250000</v>
      </c>
      <c r="E69" s="55">
        <v>166126.8</v>
      </c>
      <c r="F69" s="55">
        <v>66.5</v>
      </c>
    </row>
    <row r="70" spans="1:6" ht="47.25" thickBot="1">
      <c r="A70" s="10" t="s">
        <v>198</v>
      </c>
      <c r="B70" s="15" t="s">
        <v>199</v>
      </c>
      <c r="C70" s="14"/>
      <c r="D70" s="49">
        <v>250000</v>
      </c>
      <c r="E70" s="55">
        <v>166126.8</v>
      </c>
      <c r="F70" s="55">
        <v>66.5</v>
      </c>
    </row>
    <row r="71" spans="1:6" ht="15.75" thickBot="1">
      <c r="A71" s="12" t="s">
        <v>66</v>
      </c>
      <c r="B71" s="14"/>
      <c r="C71" s="14">
        <v>800</v>
      </c>
      <c r="D71" s="49">
        <v>250000</v>
      </c>
      <c r="E71" s="55">
        <v>166126.8</v>
      </c>
      <c r="F71" s="55">
        <v>66.5</v>
      </c>
    </row>
    <row r="72" spans="1:6" ht="47.25" thickBot="1">
      <c r="A72" s="7" t="s">
        <v>67</v>
      </c>
      <c r="B72" s="16" t="s">
        <v>68</v>
      </c>
      <c r="C72" s="14"/>
      <c r="D72" s="50">
        <f>SUM(D73)</f>
        <v>193931.53</v>
      </c>
      <c r="E72" s="54">
        <f>SUM(E73)</f>
        <v>87039.57</v>
      </c>
      <c r="F72" s="54">
        <v>44.9</v>
      </c>
    </row>
    <row r="73" spans="1:6" ht="47.25" thickBot="1">
      <c r="A73" s="4" t="s">
        <v>69</v>
      </c>
      <c r="B73" s="16" t="s">
        <v>70</v>
      </c>
      <c r="C73" s="14"/>
      <c r="D73" s="49">
        <f>SUM(D74+D77+D80)</f>
        <v>193931.53</v>
      </c>
      <c r="E73" s="55">
        <f>SUM(E74+E80)</f>
        <v>87039.57</v>
      </c>
      <c r="F73" s="55">
        <v>44.9</v>
      </c>
    </row>
    <row r="74" spans="1:6" ht="31.5" thickBot="1">
      <c r="A74" s="10" t="s">
        <v>71</v>
      </c>
      <c r="B74" s="11" t="s">
        <v>72</v>
      </c>
      <c r="C74" s="14"/>
      <c r="D74" s="49">
        <f>SUM(D75)</f>
        <v>20000</v>
      </c>
      <c r="E74" s="55">
        <f>SUM(E75)</f>
        <v>6000</v>
      </c>
      <c r="F74" s="55">
        <v>30</v>
      </c>
    </row>
    <row r="75" spans="1:6" ht="15.75" thickBot="1">
      <c r="A75" s="10" t="s">
        <v>73</v>
      </c>
      <c r="B75" s="11" t="s">
        <v>74</v>
      </c>
      <c r="C75" s="14"/>
      <c r="D75" s="49">
        <f>SUM(D76)</f>
        <v>20000</v>
      </c>
      <c r="E75" s="55">
        <f>SUM(E76)</f>
        <v>6000</v>
      </c>
      <c r="F75" s="55">
        <v>30</v>
      </c>
    </row>
    <row r="76" spans="1:6" ht="31.5" thickBot="1">
      <c r="A76" s="12" t="s">
        <v>19</v>
      </c>
      <c r="B76" s="14"/>
      <c r="C76" s="14">
        <v>200</v>
      </c>
      <c r="D76" s="48">
        <v>20000</v>
      </c>
      <c r="E76" s="55">
        <v>6000</v>
      </c>
      <c r="F76" s="55">
        <v>30</v>
      </c>
    </row>
    <row r="77" spans="1:6" ht="31.5" thickBot="1">
      <c r="A77" s="10" t="s">
        <v>75</v>
      </c>
      <c r="B77" s="11" t="s">
        <v>76</v>
      </c>
      <c r="C77" s="15"/>
      <c r="D77" s="49">
        <f>SUM(D78)</f>
        <v>30000</v>
      </c>
      <c r="E77" s="55"/>
      <c r="F77" s="55"/>
    </row>
    <row r="78" spans="1:6" ht="31.5" thickBot="1">
      <c r="A78" s="10" t="s">
        <v>77</v>
      </c>
      <c r="B78" s="11" t="s">
        <v>78</v>
      </c>
      <c r="C78" s="15"/>
      <c r="D78" s="49">
        <f>SUM(D79)</f>
        <v>30000</v>
      </c>
      <c r="E78" s="55"/>
      <c r="F78" s="55"/>
    </row>
    <row r="79" spans="1:6" ht="31.5" thickBot="1">
      <c r="A79" s="12" t="s">
        <v>19</v>
      </c>
      <c r="B79" s="13"/>
      <c r="C79" s="14">
        <v>200</v>
      </c>
      <c r="D79" s="48">
        <v>30000</v>
      </c>
      <c r="E79" s="55"/>
      <c r="F79" s="55"/>
    </row>
    <row r="80" spans="1:6" ht="31.5" thickBot="1">
      <c r="A80" s="10" t="s">
        <v>79</v>
      </c>
      <c r="B80" s="11" t="s">
        <v>80</v>
      </c>
      <c r="C80" s="15"/>
      <c r="D80" s="49">
        <f>SUM(D81)</f>
        <v>143931.53</v>
      </c>
      <c r="E80" s="55">
        <f>SUM(E81)</f>
        <v>81039.57</v>
      </c>
      <c r="F80" s="55">
        <v>56.3</v>
      </c>
    </row>
    <row r="81" spans="1:6" ht="31.5" thickBot="1">
      <c r="A81" s="10" t="s">
        <v>77</v>
      </c>
      <c r="B81" s="11" t="s">
        <v>81</v>
      </c>
      <c r="C81" s="15"/>
      <c r="D81" s="49">
        <f>SUM(D82)</f>
        <v>143931.53</v>
      </c>
      <c r="E81" s="55">
        <f>SUM(E82)</f>
        <v>81039.57</v>
      </c>
      <c r="F81" s="55">
        <v>56.3</v>
      </c>
    </row>
    <row r="82" spans="1:6" ht="31.5" thickBot="1">
      <c r="A82" s="12" t="s">
        <v>19</v>
      </c>
      <c r="B82" s="14"/>
      <c r="C82" s="14">
        <v>200</v>
      </c>
      <c r="D82" s="48">
        <v>143931.53</v>
      </c>
      <c r="E82" s="55">
        <v>81039.57</v>
      </c>
      <c r="F82" s="55">
        <v>56.3</v>
      </c>
    </row>
    <row r="83" spans="1:6" ht="47.25" thickBot="1">
      <c r="A83" s="20" t="s">
        <v>82</v>
      </c>
      <c r="B83" s="16" t="s">
        <v>83</v>
      </c>
      <c r="C83" s="17"/>
      <c r="D83" s="50">
        <f>SUM(D84+D94+D99)</f>
        <v>4831774.68</v>
      </c>
      <c r="E83" s="54">
        <v>1620376.75</v>
      </c>
      <c r="F83" s="54">
        <v>33.5</v>
      </c>
    </row>
    <row r="84" spans="1:6" ht="78" thickBot="1">
      <c r="A84" s="4" t="s">
        <v>147</v>
      </c>
      <c r="B84" s="16" t="s">
        <v>84</v>
      </c>
      <c r="C84" s="14"/>
      <c r="D84" s="49">
        <f>SUM(D85)</f>
        <v>4631774.68</v>
      </c>
      <c r="E84" s="55">
        <f>SUM(E85)</f>
        <v>1614868.75</v>
      </c>
      <c r="F84" s="55">
        <v>34.9</v>
      </c>
    </row>
    <row r="85" spans="1:6" ht="93.75" thickBot="1">
      <c r="A85" s="18" t="s">
        <v>85</v>
      </c>
      <c r="B85" s="11" t="s">
        <v>86</v>
      </c>
      <c r="C85" s="15"/>
      <c r="D85" s="49">
        <f>SUM(D86+D88+D90+D92)</f>
        <v>4631774.68</v>
      </c>
      <c r="E85" s="55">
        <v>1614868.75</v>
      </c>
      <c r="F85" s="55">
        <v>34.9</v>
      </c>
    </row>
    <row r="86" spans="1:6" ht="78" thickBot="1">
      <c r="A86" s="10" t="s">
        <v>148</v>
      </c>
      <c r="B86" s="11" t="s">
        <v>87</v>
      </c>
      <c r="C86" s="15"/>
      <c r="D86" s="49">
        <f>SUM(D87)</f>
        <v>1813649.42</v>
      </c>
      <c r="E86" s="55">
        <f>SUM(E87)</f>
        <v>1023750.88</v>
      </c>
      <c r="F86" s="55">
        <v>56.4</v>
      </c>
    </row>
    <row r="87" spans="1:6" ht="31.5" thickBot="1">
      <c r="A87" s="12" t="s">
        <v>19</v>
      </c>
      <c r="B87" s="11"/>
      <c r="C87" s="14">
        <v>200</v>
      </c>
      <c r="D87" s="48">
        <v>1813649.42</v>
      </c>
      <c r="E87" s="55">
        <v>1023750.88</v>
      </c>
      <c r="F87" s="55">
        <v>56.4</v>
      </c>
    </row>
    <row r="88" spans="1:6" ht="31.5" thickBot="1">
      <c r="A88" s="10" t="s">
        <v>88</v>
      </c>
      <c r="B88" s="11" t="s">
        <v>89</v>
      </c>
      <c r="C88" s="15"/>
      <c r="D88" s="49">
        <f>SUM(D89)</f>
        <v>982240</v>
      </c>
      <c r="E88" s="55">
        <v>504520.49</v>
      </c>
      <c r="F88" s="55">
        <v>51.4</v>
      </c>
    </row>
    <row r="89" spans="1:6" ht="31.5" thickBot="1">
      <c r="A89" s="12" t="s">
        <v>19</v>
      </c>
      <c r="B89" s="11"/>
      <c r="C89" s="15">
        <v>200</v>
      </c>
      <c r="D89" s="49">
        <v>982240</v>
      </c>
      <c r="E89" s="55">
        <v>504520.49</v>
      </c>
      <c r="F89" s="55">
        <v>51.4</v>
      </c>
    </row>
    <row r="90" spans="1:6" ht="31.5" thickBot="1">
      <c r="A90" s="10" t="s">
        <v>190</v>
      </c>
      <c r="B90" s="11" t="s">
        <v>189</v>
      </c>
      <c r="C90" s="15"/>
      <c r="D90" s="49">
        <v>91794.26</v>
      </c>
      <c r="E90" s="55">
        <v>86597.38</v>
      </c>
      <c r="F90" s="55">
        <v>94.3</v>
      </c>
    </row>
    <row r="91" spans="1:6" ht="31.5" thickBot="1">
      <c r="A91" s="12" t="s">
        <v>19</v>
      </c>
      <c r="B91" s="11"/>
      <c r="C91" s="15">
        <v>200</v>
      </c>
      <c r="D91" s="49">
        <v>91794.26</v>
      </c>
      <c r="E91" s="55">
        <v>86597.38</v>
      </c>
      <c r="F91" s="55">
        <v>94.3</v>
      </c>
    </row>
    <row r="92" spans="1:6" ht="31.5" thickBot="1">
      <c r="A92" s="10" t="s">
        <v>90</v>
      </c>
      <c r="B92" s="11" t="s">
        <v>91</v>
      </c>
      <c r="C92" s="15"/>
      <c r="D92" s="49">
        <v>1744091</v>
      </c>
      <c r="E92" s="55"/>
      <c r="F92" s="55"/>
    </row>
    <row r="93" spans="1:6" ht="31.5" thickBot="1">
      <c r="A93" s="12" t="s">
        <v>19</v>
      </c>
      <c r="B93" s="13"/>
      <c r="C93" s="14">
        <v>200</v>
      </c>
      <c r="D93" s="48">
        <v>1744091</v>
      </c>
      <c r="E93" s="55"/>
      <c r="F93" s="55"/>
    </row>
    <row r="94" spans="1:6" ht="15.75" customHeight="1">
      <c r="A94" s="66" t="s">
        <v>150</v>
      </c>
      <c r="B94" s="60" t="s">
        <v>92</v>
      </c>
      <c r="C94" s="70"/>
      <c r="D94" s="72">
        <f>SUM(D96)</f>
        <v>100000</v>
      </c>
      <c r="E94" s="75">
        <v>5508</v>
      </c>
      <c r="F94" s="75">
        <v>5.5</v>
      </c>
    </row>
    <row r="95" spans="1:6" ht="30" customHeight="1" thickBot="1">
      <c r="A95" s="67"/>
      <c r="B95" s="61"/>
      <c r="C95" s="71"/>
      <c r="D95" s="73"/>
      <c r="E95" s="76"/>
      <c r="F95" s="76"/>
    </row>
    <row r="96" spans="1:6" ht="15.75" thickBot="1">
      <c r="A96" s="10" t="s">
        <v>93</v>
      </c>
      <c r="B96" s="11" t="s">
        <v>94</v>
      </c>
      <c r="C96" s="15"/>
      <c r="D96" s="49">
        <f>SUM(D97)</f>
        <v>100000</v>
      </c>
      <c r="E96" s="55">
        <v>5508</v>
      </c>
      <c r="F96" s="55">
        <v>5.5</v>
      </c>
    </row>
    <row r="97" spans="1:6" ht="47.25" thickBot="1">
      <c r="A97" s="18" t="s">
        <v>143</v>
      </c>
      <c r="B97" s="11" t="s">
        <v>95</v>
      </c>
      <c r="C97" s="15"/>
      <c r="D97" s="49">
        <f>SUM(D102)</f>
        <v>100000</v>
      </c>
      <c r="E97" s="55">
        <v>5508</v>
      </c>
      <c r="F97" s="55">
        <v>5.5</v>
      </c>
    </row>
    <row r="98" spans="1:6" ht="31.5" thickBot="1">
      <c r="A98" s="12" t="s">
        <v>19</v>
      </c>
      <c r="B98" s="11"/>
      <c r="C98" s="15">
        <v>200</v>
      </c>
      <c r="D98" s="49">
        <v>100000</v>
      </c>
      <c r="E98" s="55">
        <v>5508</v>
      </c>
      <c r="F98" s="55">
        <v>5.5</v>
      </c>
    </row>
    <row r="99" spans="1:6" ht="78" thickBot="1">
      <c r="A99" s="42" t="s">
        <v>164</v>
      </c>
      <c r="B99" s="16" t="s">
        <v>165</v>
      </c>
      <c r="C99" s="15"/>
      <c r="D99" s="50">
        <v>100000</v>
      </c>
      <c r="E99" s="55"/>
      <c r="F99" s="55"/>
    </row>
    <row r="100" spans="1:6" ht="47.25" thickBot="1">
      <c r="A100" s="43" t="s">
        <v>166</v>
      </c>
      <c r="B100" s="11" t="s">
        <v>167</v>
      </c>
      <c r="C100" s="15"/>
      <c r="D100" s="49">
        <v>100000</v>
      </c>
      <c r="E100" s="55"/>
      <c r="F100" s="55"/>
    </row>
    <row r="101" spans="1:6" ht="78" thickBot="1">
      <c r="A101" s="41" t="s">
        <v>163</v>
      </c>
      <c r="B101" s="11" t="s">
        <v>168</v>
      </c>
      <c r="C101" s="15"/>
      <c r="D101" s="49">
        <v>100000</v>
      </c>
      <c r="E101" s="55"/>
      <c r="F101" s="55"/>
    </row>
    <row r="102" spans="1:6" ht="31.5" thickBot="1">
      <c r="A102" s="12" t="s">
        <v>19</v>
      </c>
      <c r="B102" s="13"/>
      <c r="C102" s="14">
        <v>200</v>
      </c>
      <c r="D102" s="48">
        <v>100000</v>
      </c>
      <c r="E102" s="55"/>
      <c r="F102" s="55"/>
    </row>
    <row r="103" spans="1:6" ht="63" thickBot="1">
      <c r="A103" s="4" t="s">
        <v>96</v>
      </c>
      <c r="B103" s="16" t="s">
        <v>97</v>
      </c>
      <c r="C103" s="17"/>
      <c r="D103" s="50">
        <f>SUM(D104+D123)</f>
        <v>1987020</v>
      </c>
      <c r="E103" s="54">
        <f>SUM(E104+E123)</f>
        <v>1527768.81</v>
      </c>
      <c r="F103" s="54">
        <v>76.9</v>
      </c>
    </row>
    <row r="104" spans="1:6" ht="47.25" thickBot="1">
      <c r="A104" s="4" t="s">
        <v>98</v>
      </c>
      <c r="B104" s="16" t="s">
        <v>99</v>
      </c>
      <c r="C104" s="17"/>
      <c r="D104" s="49">
        <f>SUM(D105+D109+D114)</f>
        <v>1414490</v>
      </c>
      <c r="E104" s="55">
        <f>SUM(E105+E109+E114)</f>
        <v>1105117.4</v>
      </c>
      <c r="F104" s="55">
        <v>78.1</v>
      </c>
    </row>
    <row r="105" spans="1:6" ht="31.5" thickBot="1">
      <c r="A105" s="10" t="s">
        <v>100</v>
      </c>
      <c r="B105" s="11" t="s">
        <v>101</v>
      </c>
      <c r="C105" s="17"/>
      <c r="D105" s="49">
        <f>SUM(D106)</f>
        <v>36000</v>
      </c>
      <c r="E105" s="55">
        <f>SUM(E106)</f>
        <v>27000</v>
      </c>
      <c r="F105" s="55">
        <v>75</v>
      </c>
    </row>
    <row r="106" spans="1:6" ht="31.5" thickBot="1">
      <c r="A106" s="10" t="s">
        <v>102</v>
      </c>
      <c r="B106" s="11" t="s">
        <v>103</v>
      </c>
      <c r="C106" s="17"/>
      <c r="D106" s="49">
        <f>SUM(D107+D108)</f>
        <v>36000</v>
      </c>
      <c r="E106" s="55">
        <v>27000</v>
      </c>
      <c r="F106" s="55">
        <v>75</v>
      </c>
    </row>
    <row r="107" spans="1:6" ht="31.5" thickBot="1">
      <c r="A107" s="12" t="s">
        <v>19</v>
      </c>
      <c r="B107" s="11"/>
      <c r="C107" s="14">
        <v>200</v>
      </c>
      <c r="D107" s="48">
        <v>16000</v>
      </c>
      <c r="E107" s="55">
        <v>7000</v>
      </c>
      <c r="F107" s="55">
        <v>75</v>
      </c>
    </row>
    <row r="108" spans="1:6" ht="15.75" thickBot="1">
      <c r="A108" s="12" t="s">
        <v>66</v>
      </c>
      <c r="B108" s="11"/>
      <c r="C108" s="14">
        <v>800</v>
      </c>
      <c r="D108" s="48">
        <v>20000</v>
      </c>
      <c r="E108" s="55">
        <v>20000</v>
      </c>
      <c r="F108" s="55">
        <v>100</v>
      </c>
    </row>
    <row r="109" spans="1:6" ht="63" thickBot="1">
      <c r="A109" s="10" t="s">
        <v>104</v>
      </c>
      <c r="B109" s="11" t="s">
        <v>105</v>
      </c>
      <c r="C109" s="17"/>
      <c r="D109" s="49">
        <f>SUM(D110+D112)</f>
        <v>238970</v>
      </c>
      <c r="E109" s="55">
        <f>SUM(E110+E112)</f>
        <v>223477.4</v>
      </c>
      <c r="F109" s="55">
        <v>93.5</v>
      </c>
    </row>
    <row r="110" spans="1:6" ht="31.5" thickBot="1">
      <c r="A110" s="18" t="s">
        <v>106</v>
      </c>
      <c r="B110" s="11" t="s">
        <v>107</v>
      </c>
      <c r="C110" s="11"/>
      <c r="D110" s="49">
        <f>SUM(D111)</f>
        <v>93970</v>
      </c>
      <c r="E110" s="55">
        <f>SUM(E111)</f>
        <v>89750</v>
      </c>
      <c r="F110" s="55">
        <v>95.5</v>
      </c>
    </row>
    <row r="111" spans="1:6" ht="31.5" thickBot="1">
      <c r="A111" s="12" t="s">
        <v>19</v>
      </c>
      <c r="B111" s="13"/>
      <c r="C111" s="13">
        <v>200</v>
      </c>
      <c r="D111" s="48">
        <v>93970</v>
      </c>
      <c r="E111" s="55">
        <v>89750</v>
      </c>
      <c r="F111" s="55">
        <v>95.5</v>
      </c>
    </row>
    <row r="112" spans="1:6" ht="31.5" thickBot="1">
      <c r="A112" s="10" t="s">
        <v>108</v>
      </c>
      <c r="B112" s="11" t="s">
        <v>109</v>
      </c>
      <c r="C112" s="11"/>
      <c r="D112" s="49">
        <f>SUM(D113)</f>
        <v>145000</v>
      </c>
      <c r="E112" s="55">
        <f>SUM(E113)</f>
        <v>133727.4</v>
      </c>
      <c r="F112" s="55">
        <v>92.2</v>
      </c>
    </row>
    <row r="113" spans="1:6" ht="31.5" thickBot="1">
      <c r="A113" s="12" t="s">
        <v>19</v>
      </c>
      <c r="B113" s="13"/>
      <c r="C113" s="13">
        <v>200</v>
      </c>
      <c r="D113" s="48">
        <v>145000</v>
      </c>
      <c r="E113" s="55">
        <v>133727.4</v>
      </c>
      <c r="F113" s="55">
        <v>92.2</v>
      </c>
    </row>
    <row r="114" spans="1:6" ht="47.25" thickBot="1">
      <c r="A114" s="10" t="s">
        <v>110</v>
      </c>
      <c r="B114" s="11" t="s">
        <v>111</v>
      </c>
      <c r="C114" s="11"/>
      <c r="D114" s="49">
        <f>SUM(D121+D119+D117+D115)</f>
        <v>1139520</v>
      </c>
      <c r="E114" s="55">
        <f>SUM(E115+E117+E119+E121)</f>
        <v>854640</v>
      </c>
      <c r="F114" s="55">
        <v>75</v>
      </c>
    </row>
    <row r="115" spans="1:6" ht="31.5" thickBot="1">
      <c r="A115" s="10" t="s">
        <v>112</v>
      </c>
      <c r="B115" s="11" t="s">
        <v>113</v>
      </c>
      <c r="C115" s="11"/>
      <c r="D115" s="49">
        <v>65520</v>
      </c>
      <c r="E115" s="55">
        <f>SUM(E116)</f>
        <v>49140</v>
      </c>
      <c r="F115" s="55">
        <v>75</v>
      </c>
    </row>
    <row r="116" spans="1:6" ht="15.75" thickBot="1">
      <c r="A116" s="12" t="s">
        <v>114</v>
      </c>
      <c r="B116" s="11"/>
      <c r="C116" s="13">
        <v>500</v>
      </c>
      <c r="D116" s="48">
        <v>65520</v>
      </c>
      <c r="E116" s="55">
        <v>49140</v>
      </c>
      <c r="F116" s="55">
        <v>75</v>
      </c>
    </row>
    <row r="117" spans="1:6" ht="31.5" thickBot="1">
      <c r="A117" s="10" t="s">
        <v>115</v>
      </c>
      <c r="B117" s="11" t="s">
        <v>116</v>
      </c>
      <c r="C117" s="11"/>
      <c r="D117" s="49">
        <v>100000</v>
      </c>
      <c r="E117" s="55">
        <f>SUM(E118)</f>
        <v>75000</v>
      </c>
      <c r="F117" s="55">
        <v>75</v>
      </c>
    </row>
    <row r="118" spans="1:6" ht="15.75" thickBot="1">
      <c r="A118" s="12" t="s">
        <v>114</v>
      </c>
      <c r="B118" s="11"/>
      <c r="C118" s="13">
        <v>500</v>
      </c>
      <c r="D118" s="48">
        <v>100000</v>
      </c>
      <c r="E118" s="55">
        <v>75000</v>
      </c>
      <c r="F118" s="55">
        <v>75</v>
      </c>
    </row>
    <row r="119" spans="1:6" ht="47.25" thickBot="1">
      <c r="A119" s="10" t="s">
        <v>117</v>
      </c>
      <c r="B119" s="11" t="s">
        <v>118</v>
      </c>
      <c r="C119" s="13"/>
      <c r="D119" s="49">
        <v>65000</v>
      </c>
      <c r="E119" s="55">
        <f>SUM(E120)</f>
        <v>48750</v>
      </c>
      <c r="F119" s="55">
        <v>75</v>
      </c>
    </row>
    <row r="120" spans="1:6" ht="15.75" thickBot="1">
      <c r="A120" s="12" t="s">
        <v>114</v>
      </c>
      <c r="B120" s="11"/>
      <c r="C120" s="13">
        <v>500</v>
      </c>
      <c r="D120" s="48">
        <v>65000</v>
      </c>
      <c r="E120" s="55">
        <v>48750</v>
      </c>
      <c r="F120" s="55">
        <v>75</v>
      </c>
    </row>
    <row r="121" spans="1:6" ht="31.5" thickBot="1">
      <c r="A121" s="10" t="s">
        <v>119</v>
      </c>
      <c r="B121" s="11" t="s">
        <v>120</v>
      </c>
      <c r="C121" s="13"/>
      <c r="D121" s="49">
        <v>909000</v>
      </c>
      <c r="E121" s="55">
        <f>SUM(E122)</f>
        <v>681750</v>
      </c>
      <c r="F121" s="55">
        <v>75</v>
      </c>
    </row>
    <row r="122" spans="1:6" ht="15.75" thickBot="1">
      <c r="A122" s="12" t="s">
        <v>114</v>
      </c>
      <c r="B122" s="11"/>
      <c r="C122" s="13">
        <v>500</v>
      </c>
      <c r="D122" s="48">
        <v>909000</v>
      </c>
      <c r="E122" s="55">
        <v>681750</v>
      </c>
      <c r="F122" s="55">
        <v>75</v>
      </c>
    </row>
    <row r="123" spans="1:6" ht="47.25" thickBot="1">
      <c r="A123" s="4" t="s">
        <v>149</v>
      </c>
      <c r="B123" s="11" t="s">
        <v>121</v>
      </c>
      <c r="C123" s="11"/>
      <c r="D123" s="49">
        <f>SUM(D124)</f>
        <v>572530</v>
      </c>
      <c r="E123" s="55">
        <f>SUM(E124)</f>
        <v>422651.41000000003</v>
      </c>
      <c r="F123" s="55">
        <v>73.8</v>
      </c>
    </row>
    <row r="124" spans="1:6" ht="31.5" thickBot="1">
      <c r="A124" s="10" t="s">
        <v>122</v>
      </c>
      <c r="B124" s="11" t="s">
        <v>123</v>
      </c>
      <c r="C124" s="11"/>
      <c r="D124" s="49">
        <f>SUM(D125+D128+D130)</f>
        <v>572530</v>
      </c>
      <c r="E124" s="55">
        <f>SUM(E125+E128+E130)</f>
        <v>422651.41000000003</v>
      </c>
      <c r="F124" s="55">
        <v>73.8</v>
      </c>
    </row>
    <row r="125" spans="1:6" ht="47.25" thickBot="1">
      <c r="A125" s="18" t="s">
        <v>41</v>
      </c>
      <c r="B125" s="11" t="s">
        <v>124</v>
      </c>
      <c r="C125" s="11"/>
      <c r="D125" s="49">
        <f>SUM(D126:D127)</f>
        <v>290530</v>
      </c>
      <c r="E125" s="55">
        <f>SUM(E126+E127)</f>
        <v>209923.81</v>
      </c>
      <c r="F125" s="55">
        <v>72.3</v>
      </c>
    </row>
    <row r="126" spans="1:6" ht="31.5" thickBot="1">
      <c r="A126" s="12" t="s">
        <v>19</v>
      </c>
      <c r="B126" s="11"/>
      <c r="C126" s="13">
        <v>200</v>
      </c>
      <c r="D126" s="48">
        <v>40000</v>
      </c>
      <c r="E126" s="55">
        <v>30723.81</v>
      </c>
      <c r="F126" s="55">
        <v>76.8</v>
      </c>
    </row>
    <row r="127" spans="1:6" ht="15.75" thickBot="1">
      <c r="A127" s="12" t="s">
        <v>66</v>
      </c>
      <c r="B127" s="13"/>
      <c r="C127" s="13">
        <v>800</v>
      </c>
      <c r="D127" s="48">
        <v>250530</v>
      </c>
      <c r="E127" s="55">
        <v>179200</v>
      </c>
      <c r="F127" s="55">
        <v>71.5</v>
      </c>
    </row>
    <row r="128" spans="1:6" ht="47.25" thickBot="1">
      <c r="A128" s="18" t="s">
        <v>125</v>
      </c>
      <c r="B128" s="11" t="s">
        <v>126</v>
      </c>
      <c r="C128" s="14"/>
      <c r="D128" s="49">
        <f>SUM(D129)</f>
        <v>20000</v>
      </c>
      <c r="E128" s="55">
        <f>SUM(E129)</f>
        <v>20000</v>
      </c>
      <c r="F128" s="55">
        <v>100</v>
      </c>
    </row>
    <row r="129" spans="1:6" ht="31.5" thickBot="1">
      <c r="A129" s="12" t="s">
        <v>19</v>
      </c>
      <c r="B129" s="13"/>
      <c r="C129" s="13">
        <v>200</v>
      </c>
      <c r="D129" s="48">
        <v>20000</v>
      </c>
      <c r="E129" s="55">
        <v>20000</v>
      </c>
      <c r="F129" s="55">
        <v>100</v>
      </c>
    </row>
    <row r="130" spans="1:6" ht="31.5" thickBot="1">
      <c r="A130" s="12" t="s">
        <v>200</v>
      </c>
      <c r="B130" s="13" t="s">
        <v>201</v>
      </c>
      <c r="C130" s="13"/>
      <c r="D130" s="48">
        <v>262000</v>
      </c>
      <c r="E130" s="55">
        <f>SUM(E131+E132)</f>
        <v>192727.6</v>
      </c>
      <c r="F130" s="55">
        <v>73.6</v>
      </c>
    </row>
    <row r="131" spans="1:6" ht="31.5" thickBot="1">
      <c r="A131" s="12" t="s">
        <v>19</v>
      </c>
      <c r="B131" s="13"/>
      <c r="C131" s="13">
        <v>200</v>
      </c>
      <c r="D131" s="48">
        <v>260867.03</v>
      </c>
      <c r="E131" s="55">
        <v>191831.39</v>
      </c>
      <c r="F131" s="55">
        <v>73.5</v>
      </c>
    </row>
    <row r="132" spans="1:6" ht="15.75" thickBot="1">
      <c r="A132" s="12" t="s">
        <v>66</v>
      </c>
      <c r="B132" s="13"/>
      <c r="C132" s="13">
        <v>800</v>
      </c>
      <c r="D132" s="48">
        <v>1132.97</v>
      </c>
      <c r="E132" s="55">
        <v>896.21</v>
      </c>
      <c r="F132" s="55">
        <v>79.1</v>
      </c>
    </row>
    <row r="133" spans="1:6" ht="63" thickBot="1">
      <c r="A133" s="4" t="s">
        <v>180</v>
      </c>
      <c r="B133" s="16" t="s">
        <v>181</v>
      </c>
      <c r="C133" s="13"/>
      <c r="D133" s="50">
        <f>SUM(D134)</f>
        <v>2615019.92</v>
      </c>
      <c r="E133" s="55">
        <f>SUM(E134)</f>
        <v>464361.02999999997</v>
      </c>
      <c r="F133" s="55">
        <v>17.8</v>
      </c>
    </row>
    <row r="134" spans="1:6" ht="47.25" thickBot="1">
      <c r="A134" s="12" t="s">
        <v>182</v>
      </c>
      <c r="B134" s="13" t="s">
        <v>183</v>
      </c>
      <c r="C134" s="13"/>
      <c r="D134" s="48">
        <f>SUM(D135)</f>
        <v>2615019.92</v>
      </c>
      <c r="E134" s="55">
        <f>SUM(E135)</f>
        <v>464361.02999999997</v>
      </c>
      <c r="F134" s="55">
        <v>17.8</v>
      </c>
    </row>
    <row r="135" spans="1:6" ht="93.75" thickBot="1">
      <c r="A135" s="12" t="s">
        <v>184</v>
      </c>
      <c r="B135" s="13" t="s">
        <v>185</v>
      </c>
      <c r="C135" s="13"/>
      <c r="D135" s="48">
        <f>SUM(D136+D138)</f>
        <v>2615019.92</v>
      </c>
      <c r="E135" s="55">
        <f>SUM(E136+E138)</f>
        <v>464361.02999999997</v>
      </c>
      <c r="F135" s="55">
        <v>17.8</v>
      </c>
    </row>
    <row r="136" spans="1:6" ht="31.5" thickBot="1">
      <c r="A136" s="12" t="s">
        <v>186</v>
      </c>
      <c r="B136" s="13" t="s">
        <v>202</v>
      </c>
      <c r="C136" s="13"/>
      <c r="D136" s="48">
        <f>SUM(D137)</f>
        <v>2452225.35</v>
      </c>
      <c r="E136" s="55">
        <v>333531.54</v>
      </c>
      <c r="F136" s="55">
        <v>13.6</v>
      </c>
    </row>
    <row r="137" spans="1:6" ht="31.5" thickBot="1">
      <c r="A137" s="12" t="s">
        <v>19</v>
      </c>
      <c r="B137" s="13"/>
      <c r="C137" s="13">
        <v>200</v>
      </c>
      <c r="D137" s="48">
        <v>2452225.35</v>
      </c>
      <c r="E137" s="55">
        <v>333531.54</v>
      </c>
      <c r="F137" s="55">
        <v>13.6</v>
      </c>
    </row>
    <row r="138" spans="1:6" ht="47.25" thickBot="1">
      <c r="A138" s="12" t="s">
        <v>187</v>
      </c>
      <c r="B138" s="13" t="s">
        <v>188</v>
      </c>
      <c r="C138" s="13"/>
      <c r="D138" s="48">
        <f>SUM(D139)</f>
        <v>162794.57</v>
      </c>
      <c r="E138" s="55">
        <v>130829.49</v>
      </c>
      <c r="F138" s="55">
        <v>80.4</v>
      </c>
    </row>
    <row r="139" spans="1:6" ht="31.5" thickBot="1">
      <c r="A139" s="12" t="s">
        <v>19</v>
      </c>
      <c r="B139" s="13"/>
      <c r="C139" s="13">
        <v>200</v>
      </c>
      <c r="D139" s="48">
        <v>162794.57</v>
      </c>
      <c r="E139" s="55">
        <v>130829.49</v>
      </c>
      <c r="F139" s="55">
        <v>80.4</v>
      </c>
    </row>
    <row r="140" spans="1:6" ht="15.75" thickBot="1">
      <c r="A140" s="4" t="s">
        <v>127</v>
      </c>
      <c r="B140" s="16" t="s">
        <v>128</v>
      </c>
      <c r="C140" s="16"/>
      <c r="D140" s="50">
        <f>SUM(D141+D143+D145+D149+D153+D159+D162+D164+D157)</f>
        <v>9119868.469999999</v>
      </c>
      <c r="E140" s="54">
        <f>SUM(E141+E143+E145+E149+E153+E157+E159+E162+E164)</f>
        <v>6177922.82</v>
      </c>
      <c r="F140" s="54">
        <v>67.7</v>
      </c>
    </row>
    <row r="141" spans="1:6" ht="31.5" thickBot="1">
      <c r="A141" s="32" t="s">
        <v>160</v>
      </c>
      <c r="B141" s="11" t="s">
        <v>161</v>
      </c>
      <c r="C141" s="16"/>
      <c r="D141" s="49">
        <f>SUM(D142)</f>
        <v>69696.47</v>
      </c>
      <c r="E141" s="55">
        <f>SUM(E142)</f>
        <v>25450.17</v>
      </c>
      <c r="F141" s="55">
        <v>36.5</v>
      </c>
    </row>
    <row r="142" spans="1:6" ht="31.5" thickBot="1">
      <c r="A142" s="12" t="s">
        <v>19</v>
      </c>
      <c r="B142" s="16"/>
      <c r="C142" s="13">
        <v>200</v>
      </c>
      <c r="D142" s="48">
        <v>69696.47</v>
      </c>
      <c r="E142" s="55">
        <v>25450.17</v>
      </c>
      <c r="F142" s="55">
        <v>36.5</v>
      </c>
    </row>
    <row r="143" spans="1:6" ht="15.75" thickBot="1">
      <c r="A143" s="18" t="s">
        <v>129</v>
      </c>
      <c r="B143" s="11" t="s">
        <v>130</v>
      </c>
      <c r="C143" s="13"/>
      <c r="D143" s="49">
        <f>SUM(D144)</f>
        <v>895000</v>
      </c>
      <c r="E143" s="55">
        <f>SUM(E144)</f>
        <v>574394.72</v>
      </c>
      <c r="F143" s="55">
        <v>64.2</v>
      </c>
    </row>
    <row r="144" spans="1:6" ht="78" thickBot="1">
      <c r="A144" s="12" t="s">
        <v>37</v>
      </c>
      <c r="B144" s="13"/>
      <c r="C144" s="13">
        <v>100</v>
      </c>
      <c r="D144" s="48">
        <v>895000</v>
      </c>
      <c r="E144" s="55">
        <v>574394.72</v>
      </c>
      <c r="F144" s="55">
        <v>64.2</v>
      </c>
    </row>
    <row r="145" spans="1:6" ht="15.75" thickBot="1">
      <c r="A145" s="18" t="s">
        <v>131</v>
      </c>
      <c r="B145" s="11" t="s">
        <v>132</v>
      </c>
      <c r="C145" s="13"/>
      <c r="D145" s="49">
        <f>SUM(D146:D148)</f>
        <v>3802000</v>
      </c>
      <c r="E145" s="55">
        <f>SUM(E146+E147+E148)</f>
        <v>2529651.22</v>
      </c>
      <c r="F145" s="55">
        <v>66.5</v>
      </c>
    </row>
    <row r="146" spans="1:6" ht="78" thickBot="1">
      <c r="A146" s="12" t="s">
        <v>37</v>
      </c>
      <c r="B146" s="13"/>
      <c r="C146" s="13">
        <v>100</v>
      </c>
      <c r="D146" s="48">
        <v>3281866</v>
      </c>
      <c r="E146" s="55">
        <v>2399828.63</v>
      </c>
      <c r="F146" s="55">
        <v>73.1</v>
      </c>
    </row>
    <row r="147" spans="1:6" ht="31.5" thickBot="1">
      <c r="A147" s="12" t="s">
        <v>19</v>
      </c>
      <c r="B147" s="13"/>
      <c r="C147" s="13">
        <v>200</v>
      </c>
      <c r="D147" s="48">
        <v>507700</v>
      </c>
      <c r="E147" s="55">
        <v>129739.1</v>
      </c>
      <c r="F147" s="55">
        <v>25.6</v>
      </c>
    </row>
    <row r="148" spans="1:6" ht="15.75" thickBot="1">
      <c r="A148" s="12" t="s">
        <v>66</v>
      </c>
      <c r="B148" s="13"/>
      <c r="C148" s="13">
        <v>800</v>
      </c>
      <c r="D148" s="48">
        <v>12434</v>
      </c>
      <c r="E148" s="55">
        <v>83.49</v>
      </c>
      <c r="F148" s="55">
        <v>0.7</v>
      </c>
    </row>
    <row r="149" spans="1:6" ht="15.75" thickBot="1">
      <c r="A149" s="18" t="s">
        <v>133</v>
      </c>
      <c r="B149" s="11" t="s">
        <v>134</v>
      </c>
      <c r="C149" s="13"/>
      <c r="D149" s="49">
        <v>100000</v>
      </c>
      <c r="E149" s="55">
        <f>SUM(E150+E151+E152)</f>
        <v>55460</v>
      </c>
      <c r="F149" s="55">
        <v>55.5</v>
      </c>
    </row>
    <row r="150" spans="1:6" ht="31.5" thickBot="1">
      <c r="A150" s="12" t="s">
        <v>19</v>
      </c>
      <c r="B150" s="11"/>
      <c r="C150" s="13">
        <v>200</v>
      </c>
      <c r="D150" s="49">
        <v>6000</v>
      </c>
      <c r="E150" s="55">
        <v>5460</v>
      </c>
      <c r="F150" s="55">
        <v>91</v>
      </c>
    </row>
    <row r="151" spans="1:6" ht="15.75" thickBot="1">
      <c r="A151" s="33" t="s">
        <v>11</v>
      </c>
      <c r="B151" s="11"/>
      <c r="C151" s="13">
        <v>300</v>
      </c>
      <c r="D151" s="49">
        <v>50000</v>
      </c>
      <c r="E151" s="55">
        <v>50000</v>
      </c>
      <c r="F151" s="55">
        <v>100</v>
      </c>
    </row>
    <row r="152" spans="1:6" ht="15.75" thickBot="1">
      <c r="A152" s="12" t="s">
        <v>66</v>
      </c>
      <c r="B152" s="13"/>
      <c r="C152" s="13">
        <v>800</v>
      </c>
      <c r="D152" s="48">
        <v>44000</v>
      </c>
      <c r="E152" s="55"/>
      <c r="F152" s="55"/>
    </row>
    <row r="153" spans="1:6" ht="31.5" thickBot="1">
      <c r="A153" s="10" t="s">
        <v>135</v>
      </c>
      <c r="B153" s="11" t="s">
        <v>136</v>
      </c>
      <c r="C153" s="11"/>
      <c r="D153" s="49">
        <f>SUM(D154:D156)</f>
        <v>3569014</v>
      </c>
      <c r="E153" s="55">
        <f>SUM(E154+E155+E156)</f>
        <v>2401088.8600000003</v>
      </c>
      <c r="F153" s="55">
        <v>67.3</v>
      </c>
    </row>
    <row r="154" spans="1:6" ht="78" thickBot="1">
      <c r="A154" s="12" t="s">
        <v>137</v>
      </c>
      <c r="B154" s="13"/>
      <c r="C154" s="13">
        <v>100</v>
      </c>
      <c r="D154" s="48">
        <v>3199014</v>
      </c>
      <c r="E154" s="55">
        <v>2178383.85</v>
      </c>
      <c r="F154" s="55">
        <v>68.1</v>
      </c>
    </row>
    <row r="155" spans="1:6" ht="31.5" thickBot="1">
      <c r="A155" s="12" t="s">
        <v>19</v>
      </c>
      <c r="B155" s="13"/>
      <c r="C155" s="13">
        <v>200</v>
      </c>
      <c r="D155" s="48">
        <v>360590</v>
      </c>
      <c r="E155" s="55">
        <v>217694.64</v>
      </c>
      <c r="F155" s="55">
        <v>60.4</v>
      </c>
    </row>
    <row r="156" spans="1:6" ht="15.75" thickBot="1">
      <c r="A156" s="12" t="s">
        <v>66</v>
      </c>
      <c r="B156" s="13"/>
      <c r="C156" s="13">
        <v>800</v>
      </c>
      <c r="D156" s="48">
        <v>9410</v>
      </c>
      <c r="E156" s="55">
        <v>5010.37</v>
      </c>
      <c r="F156" s="55">
        <v>53.2</v>
      </c>
    </row>
    <row r="157" spans="1:6" ht="15.75" thickBot="1">
      <c r="A157" s="2" t="s">
        <v>178</v>
      </c>
      <c r="B157" s="13" t="s">
        <v>179</v>
      </c>
      <c r="C157" s="13"/>
      <c r="D157" s="48">
        <f>SUM(D158)</f>
        <v>29822</v>
      </c>
      <c r="E157" s="55">
        <f>SUM(E158)</f>
        <v>29822</v>
      </c>
      <c r="F157" s="55">
        <v>100</v>
      </c>
    </row>
    <row r="158" spans="1:6" ht="15.75" thickBot="1">
      <c r="A158" s="12" t="s">
        <v>66</v>
      </c>
      <c r="B158" s="13"/>
      <c r="C158" s="13">
        <v>800</v>
      </c>
      <c r="D158" s="48">
        <v>29822</v>
      </c>
      <c r="E158" s="55">
        <v>29822</v>
      </c>
      <c r="F158" s="55">
        <v>100</v>
      </c>
    </row>
    <row r="159" spans="1:6" ht="47.25" thickBot="1">
      <c r="A159" s="10" t="s">
        <v>138</v>
      </c>
      <c r="B159" s="11" t="s">
        <v>139</v>
      </c>
      <c r="C159" s="13"/>
      <c r="D159" s="49">
        <f>SUM(D160+D161)</f>
        <v>213536</v>
      </c>
      <c r="E159" s="55">
        <f>SUM(E160+E161)</f>
        <v>121255.85</v>
      </c>
      <c r="F159" s="55">
        <v>56.8</v>
      </c>
    </row>
    <row r="160" spans="1:6" ht="78" thickBot="1">
      <c r="A160" s="12" t="s">
        <v>37</v>
      </c>
      <c r="B160" s="13"/>
      <c r="C160" s="13">
        <v>100</v>
      </c>
      <c r="D160" s="48">
        <v>184935</v>
      </c>
      <c r="E160" s="55">
        <v>120890.85</v>
      </c>
      <c r="F160" s="55">
        <v>65.4</v>
      </c>
    </row>
    <row r="161" spans="1:6" ht="31.5" thickBot="1">
      <c r="A161" s="12" t="s">
        <v>19</v>
      </c>
      <c r="B161" s="13"/>
      <c r="C161" s="13">
        <v>200</v>
      </c>
      <c r="D161" s="48">
        <v>28601</v>
      </c>
      <c r="E161" s="55">
        <v>365</v>
      </c>
      <c r="F161" s="55">
        <v>1.3</v>
      </c>
    </row>
    <row r="162" spans="1:6" ht="31.5" thickBot="1">
      <c r="A162" s="41" t="s">
        <v>169</v>
      </c>
      <c r="B162" s="11" t="s">
        <v>170</v>
      </c>
      <c r="C162" s="13"/>
      <c r="D162" s="48">
        <v>220400</v>
      </c>
      <c r="E162" s="55">
        <v>220400</v>
      </c>
      <c r="F162" s="55">
        <v>100</v>
      </c>
    </row>
    <row r="163" spans="1:6" ht="15.75" thickBot="1">
      <c r="A163" s="12" t="s">
        <v>66</v>
      </c>
      <c r="B163" s="13"/>
      <c r="C163" s="13">
        <v>800</v>
      </c>
      <c r="D163" s="48">
        <v>220400</v>
      </c>
      <c r="E163" s="55">
        <v>220400</v>
      </c>
      <c r="F163" s="55">
        <v>100</v>
      </c>
    </row>
    <row r="164" spans="1:6" ht="31.5" thickBot="1">
      <c r="A164" s="41" t="s">
        <v>171</v>
      </c>
      <c r="B164" s="11" t="s">
        <v>172</v>
      </c>
      <c r="C164" s="13"/>
      <c r="D164" s="49">
        <v>220400</v>
      </c>
      <c r="E164" s="55">
        <v>220400</v>
      </c>
      <c r="F164" s="55">
        <v>100</v>
      </c>
    </row>
    <row r="165" spans="1:6" ht="15.75" thickBot="1">
      <c r="A165" s="12" t="s">
        <v>66</v>
      </c>
      <c r="B165" s="40"/>
      <c r="C165" s="40">
        <v>800</v>
      </c>
      <c r="D165" s="51">
        <v>220400</v>
      </c>
      <c r="E165" s="55">
        <v>220400</v>
      </c>
      <c r="F165" s="55">
        <v>100</v>
      </c>
    </row>
    <row r="166" spans="1:6" ht="15.75" customHeight="1">
      <c r="A166" s="66" t="s">
        <v>140</v>
      </c>
      <c r="B166" s="60"/>
      <c r="C166" s="60"/>
      <c r="D166" s="68">
        <f>SUM(D8+D13+D18+D31+D52+D72+D83+D103+D133+D140)</f>
        <v>33124564.1</v>
      </c>
      <c r="E166" s="74">
        <f>SUM(E8+E13+E18+E31+E52+E72+E83+E103+E133+E140)</f>
        <v>17107199.43</v>
      </c>
      <c r="F166" s="64">
        <v>51.6</v>
      </c>
    </row>
    <row r="167" spans="1:6" ht="15" thickBot="1">
      <c r="A167" s="67"/>
      <c r="B167" s="61"/>
      <c r="C167" s="61"/>
      <c r="D167" s="69"/>
      <c r="E167" s="65"/>
      <c r="F167" s="65"/>
    </row>
  </sheetData>
  <sheetProtection/>
  <mergeCells count="22">
    <mergeCell ref="E18:E19"/>
    <mergeCell ref="F18:F19"/>
    <mergeCell ref="A94:A95"/>
    <mergeCell ref="D166:D167"/>
    <mergeCell ref="A166:A167"/>
    <mergeCell ref="B166:B167"/>
    <mergeCell ref="C166:C167"/>
    <mergeCell ref="B94:B95"/>
    <mergeCell ref="C94:C95"/>
    <mergeCell ref="D94:D95"/>
    <mergeCell ref="E166:E167"/>
    <mergeCell ref="F166:F167"/>
    <mergeCell ref="E94:E95"/>
    <mergeCell ref="F94:F95"/>
    <mergeCell ref="A1:D1"/>
    <mergeCell ref="A2:D2"/>
    <mergeCell ref="A3:D3"/>
    <mergeCell ref="A5:D5"/>
    <mergeCell ref="A18:A19"/>
    <mergeCell ref="B18:B19"/>
    <mergeCell ref="C18:C19"/>
    <mergeCell ref="D18:D1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2019-11-19T13:21:45Z</dcterms:modified>
  <cp:category/>
  <cp:version/>
  <cp:contentType/>
  <cp:contentStatus/>
</cp:coreProperties>
</file>