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9" i="1" l="1"/>
  <c r="D114" i="1"/>
  <c r="D118" i="1"/>
  <c r="D127" i="1"/>
  <c r="D129" i="1"/>
  <c r="D120" i="1"/>
  <c r="D90" i="1"/>
  <c r="D92" i="1"/>
  <c r="D97" i="1"/>
  <c r="D70" i="1" l="1"/>
  <c r="D69" i="1" s="1"/>
  <c r="D68" i="1" s="1"/>
  <c r="D44" i="1"/>
  <c r="D47" i="1"/>
  <c r="D46" i="1" s="1"/>
  <c r="D51" i="1"/>
  <c r="D50" i="1" s="1"/>
  <c r="D49" i="1" s="1"/>
  <c r="D35" i="1"/>
  <c r="D146" i="1"/>
  <c r="D86" i="1"/>
  <c r="D132" i="1"/>
  <c r="D124" i="1"/>
  <c r="D122" i="1" s="1"/>
  <c r="D111" i="1"/>
  <c r="D109" i="1"/>
  <c r="D106" i="1"/>
  <c r="D105" i="1" s="1"/>
  <c r="D96" i="1"/>
  <c r="D94" i="1" s="1"/>
  <c r="D88" i="1"/>
  <c r="D81" i="1"/>
  <c r="D80" i="1" s="1"/>
  <c r="D78" i="1"/>
  <c r="D77" i="1" s="1"/>
  <c r="D75" i="1"/>
  <c r="D74" i="1" s="1"/>
  <c r="D42" i="1"/>
  <c r="D39" i="1"/>
  <c r="D12" i="1"/>
  <c r="D11" i="1" s="1"/>
  <c r="D10" i="1" s="1"/>
  <c r="D9" i="1" s="1"/>
  <c r="D16" i="1"/>
  <c r="D22" i="1"/>
  <c r="D25" i="1"/>
  <c r="D30" i="1"/>
  <c r="D29" i="1" s="1"/>
  <c r="D28" i="1" s="1"/>
  <c r="D55" i="1"/>
  <c r="D54" i="1" s="1"/>
  <c r="D53" i="1" s="1"/>
  <c r="D60" i="1"/>
  <c r="D59" i="1" s="1"/>
  <c r="D63" i="1"/>
  <c r="D62" i="1" s="1"/>
  <c r="D66" i="1"/>
  <c r="D65" i="1" s="1"/>
  <c r="D113" i="1"/>
  <c r="D134" i="1"/>
  <c r="D136" i="1"/>
  <c r="D140" i="1"/>
  <c r="D142" i="1"/>
  <c r="D131" i="1" l="1"/>
  <c r="D34" i="1"/>
  <c r="D85" i="1"/>
  <c r="D84" i="1" s="1"/>
  <c r="D83" i="1" s="1"/>
  <c r="D108" i="1"/>
  <c r="D104" i="1" s="1"/>
  <c r="D41" i="1"/>
  <c r="D15" i="1"/>
  <c r="D14" i="1" s="1"/>
  <c r="D73" i="1"/>
  <c r="D72" i="1" s="1"/>
  <c r="D21" i="1"/>
  <c r="D19" i="1" s="1"/>
  <c r="D58" i="1"/>
  <c r="D57" i="1" s="1"/>
  <c r="D103" i="1" l="1"/>
  <c r="D33" i="1"/>
  <c r="D32" i="1" s="1"/>
  <c r="D151" i="1" s="1"/>
  <c r="D7" i="1" s="1"/>
</calcChain>
</file>

<file path=xl/sharedStrings.xml><?xml version="1.0" encoding="utf-8"?>
<sst xmlns="http://schemas.openxmlformats.org/spreadsheetml/2006/main" count="246" uniqueCount="195">
  <si>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</si>
  <si>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</si>
  <si>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</si>
  <si>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</si>
  <si>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</si>
  <si>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</si>
  <si>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</si>
  <si>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</si>
  <si>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</si>
  <si>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</si>
  <si>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</si>
  <si>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</si>
  <si>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</si>
  <si>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</si>
  <si>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</si>
  <si>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</si>
  <si>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</si>
  <si>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</si>
  <si>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</si>
  <si>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</si>
  <si>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</si>
  <si>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</si>
  <si>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</si>
  <si>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</si>
  <si>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</si>
  <si>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</si>
  <si>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</si>
  <si>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</si>
  <si>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</si>
  <si>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</si>
  <si>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</si>
  <si>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</si>
  <si>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</si>
  <si>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</si>
  <si>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</si>
  <si>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</si>
  <si>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</si>
  <si>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</si>
  <si>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</si>
  <si>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</si>
  <si>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</si>
  <si>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</si>
  <si>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</si>
  <si>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</si>
  <si>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</si>
  <si>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</si>
  <si>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</si>
  <si>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</si>
  <si>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</si>
  <si>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</si>
  <si>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</si>
  <si>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</si>
  <si>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</si>
  <si>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Мероприятия в области физической культуры и спорта</t>
  </si>
  <si>
    <t>11.3.00.00000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</si>
  <si>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</si>
  <si>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11.3.05.00000</t>
  </si>
  <si>
    <t>Расходы в области физической культуры и спорта</t>
  </si>
  <si>
    <t>11.3.05.17480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</si>
  <si>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</si>
  <si>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</si>
  <si>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</si>
  <si>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</si>
  <si>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</si>
  <si>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</si>
  <si>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</si>
  <si>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</si>
  <si>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</si>
  <si>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</si>
  <si>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</si>
  <si>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</si>
  <si>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</si>
  <si>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</si>
  <si>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</si>
  <si>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>Муниципальная программа «Развитие муниципальной службы в Великосельском сельском поселении»</t>
  </si>
  <si>
    <t>21.0.00.00000</t>
  </si>
  <si>
    <t xml:space="preserve">Муниципальная целевая программа «Развитие муниципальной службы в Великосельском сельском поселении» </t>
  </si>
  <si>
    <t>21.1.00.00000</t>
  </si>
  <si>
    <t>Профессиональное развитие муниципальных служащих</t>
  </si>
  <si>
    <t>21.1.01.00000</t>
  </si>
  <si>
    <t>Расходы на развитие муниципальной службы</t>
  </si>
  <si>
    <t>21.1.01.17360</t>
  </si>
  <si>
    <t>Создание оптимальных условий труда муниципальных служащих</t>
  </si>
  <si>
    <t>21.1.06.00000</t>
  </si>
  <si>
    <t>Расходы, связанные с деятельностью органов местного самоуправления</t>
  </si>
  <si>
    <t>21.1.06.17340</t>
  </si>
  <si>
    <t>Техническое и материальное обеспечение муниципальной службы</t>
  </si>
  <si>
    <t>21.1.07.00000</t>
  </si>
  <si>
    <t>21.1.07.17340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</si>
  <si>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</si>
  <si>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</si>
  <si>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</si>
  <si>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</si>
  <si>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</si>
  <si>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</si>
  <si>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</si>
  <si>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</si>
  <si>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</si>
  <si>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</si>
  <si>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</si>
  <si>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</si>
  <si>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</si>
  <si>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</si>
  <si>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</si>
  <si>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</si>
  <si>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</si>
  <si>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</si>
  <si>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</si>
  <si>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</si>
  <si>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</si>
  <si>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</si>
  <si>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</si>
  <si>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</si>
  <si>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</si>
  <si>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</si>
  <si>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</si>
  <si>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</si>
  <si>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Совершенствование системы предоставления межбюджетных трансфертов на финансирование расходов, связанных с передачей полномочий.</t>
  </si>
  <si>
    <t>36.1.06.00000</t>
  </si>
  <si>
    <t>Межбюджетные трансферты на обеспечение казначейской системы исполнения бюджета</t>
  </si>
  <si>
    <t>36.1.06.17750</t>
  </si>
  <si>
    <t>Межбюджетные трансферты</t>
  </si>
  <si>
    <t>Расходы на содержание руководителя контрольно-счётной палаты</t>
  </si>
  <si>
    <t>36.1.06.17330</t>
  </si>
  <si>
    <t>Расходы на размещение заказов для нужд поселения на содержание дорог, ремонт и строительство объектов капитального строительства</t>
  </si>
  <si>
    <t>36.1.06.17550</t>
  </si>
  <si>
    <t>Межбюджетные трансферты на организацию библиотечного обслуживания населения</t>
  </si>
  <si>
    <t>36.1.06.17760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</si>
  <si>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</si>
  <si>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</si>
  <si>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</si>
  <si>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</si>
  <si>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</si>
  <si>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</si>
  <si>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</si>
  <si>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</si>
  <si>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</si>
  <si>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</si>
  <si>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</si>
  <si>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</si>
  <si>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</si>
  <si>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</si>
  <si>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</si>
  <si>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</si>
  <si>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</si>
  <si>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</si>
  <si>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</si>
  <si>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</si>
  <si>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</si>
  <si>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</si>
  <si>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</si>
  <si>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</si>
  <si>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</si>
  <si>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</si>
  <si>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</si>
  <si>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</si>
  <si>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</si>
  <si>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</si>
  <si>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</si>
  <si>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</si>
  <si>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Муниципальная целевая программа «Доступная среда»  на 2018-2020 годы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</si>
  <si>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</si>
  <si>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</si>
  <si>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</si>
  <si>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</si>
  <si>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</si>
  <si>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</si>
  <si>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</si>
  <si>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</si>
  <si>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</si>
  <si>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</si>
  <si>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</si>
  <si>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</si>
  <si>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</si>
  <si>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</si>
  <si>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</si>
  <si>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</si>
  <si>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 xml:space="preserve"> №  от .                   г.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</si>
  <si>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</si>
  <si>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</si>
  <si>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</si>
  <si>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</si>
  <si>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</si>
  <si>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</si>
  <si>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</si>
  <si>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</si>
  <si>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</si>
  <si>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</si>
  <si>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</si>
  <si>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2020 год                    (руб.)</t>
  </si>
  <si>
    <t xml:space="preserve">Ведомственная структура расходов бюджета Великосельского сельского поселения на 2020 год </t>
  </si>
  <si>
    <t>Приложение №6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</si>
  <si>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</si>
  <si>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</si>
  <si>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2020 год                 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</si>
</sst>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horizontal="right" vertical="center"/>
    </xf>
    <xf numFmtId="2" fontId="4" fillId="0" borderId="4" xfId="0" applyNumberFormat="1" applyFont="1" applyBorder="1" applyAlignment="1">
      <alignment horizontal="right" vertical="center"/>
    </xf>
    <xf numFmtId="2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8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2" fillId="0" borderId="1" xfId="0" applyFont="1" applyBorder="1"/>
    <xf numFmtId="2" fontId="2" fillId="0" borderId="4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2" fontId="4" fillId="2" borderId="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top" wrapText="1" shrinkToFit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4" fontId="10" fillId="0" borderId="15" xfId="1" applyNumberFormat="1" applyFont="1" applyFill="1" applyBorder="1" applyAlignment="1" applyProtection="1">
      <alignment horizontal="right" vertical="top"/>
      <protection hidden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right" vertical="center"/>
    </xf>
    <xf numFmtId="2" fontId="2" fillId="0" borderId="3" xfId="0" applyNumberFormat="1" applyFont="1" applyBorder="1" applyAlignment="1">
      <alignment horizontal="right" vertical="center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top"/>
      <protection hidden="1"/>
    </xf>
    <xf numFmtId="0" fontId="10" fillId="0" borderId="13" xfId="1" applyNumberFormat="1" applyFont="1" applyFill="1" applyBorder="1" applyAlignment="1" applyProtection="1">
      <alignment horizontal="center" vertical="top"/>
      <protection hidden="1"/>
    </xf>
    <xf numFmtId="0" fontId="10" fillId="0" borderId="11" xfId="1" applyNumberFormat="1" applyFont="1" applyFill="1" applyBorder="1" applyAlignment="1" applyProtection="1">
      <alignment horizontal="center" vertical="top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2"/>
  <sheetViews>
    <sheetView tabSelected="1" workbookViewId="0">
      <selection activeCell="J5" sqref="J5"/>
    </sheetView>
  </sheetViews>
  <sheetFormatPr defaultRowHeight="14.4" x14ac:dyDescent="0.3"/>
  <cols>
    <col min="1" max="1" width="54.88671875" customWidth="1"/>
    <col min="2" max="2" width="21.6640625" customWidth="1"/>
    <col min="3" max="3" width="19.109375" customWidth="1"/>
    <col min="4" max="4" width="17.88671875" customWidth="1"/>
  </cols>
  <sheetData>
    <row r="1" spans="1:4" ht="15.6" x14ac:dyDescent="0.3">
      <c r="A1" s="66" t="s">
        <v>191</v>
      </c>
      <c r="B1" s="66"/>
      <c r="C1" s="66"/>
      <c r="D1" s="66"/>
    </row>
    <row r="2" spans="1:4" ht="15.6" x14ac:dyDescent="0.3">
      <c r="A2" s="66" t="s">
        <v>0</v>
      </c>
      <c r="B2" s="66"/>
      <c r="C2" s="66"/>
      <c r="D2" s="66"/>
    </row>
    <row r="3" spans="1:4" ht="15.6" x14ac:dyDescent="0.3">
      <c r="A3" s="66" t="s">
        <v>177</v>
      </c>
      <c r="B3" s="66"/>
      <c r="C3" s="66"/>
      <c r="D3" s="66"/>
    </row>
    <row r="4" spans="1:4" ht="15.6" x14ac:dyDescent="0.3">
      <c r="A4" s="1"/>
      <c r="B4" s="1"/>
      <c r="C4" s="1"/>
    </row>
    <row r="5" spans="1:4" ht="54.75" customHeight="1" x14ac:dyDescent="0.3">
      <c r="A5" s="71" t="s">
        <v>190</v>
      </c>
      <c r="B5" s="71"/>
      <c r="C5" s="71"/>
      <c r="D5" s="51"/>
    </row>
    <row r="6" spans="1:4" ht="54.75" customHeight="1" x14ac:dyDescent="0.3">
      <c r="A6" s="72" t="s">
        <v>192</v>
      </c>
      <c r="B6" s="73"/>
      <c r="C6" s="74"/>
      <c r="D6" s="52" t="s">
        <v>194</v>
      </c>
    </row>
    <row r="7" spans="1:4" ht="54.75" customHeight="1" thickBot="1" x14ac:dyDescent="0.35">
      <c r="A7" s="75" t="s">
        <v>193</v>
      </c>
      <c r="B7" s="76"/>
      <c r="C7" s="77"/>
      <c r="D7" s="53">
        <f>D151</f>
        <v>29145013</v>
      </c>
    </row>
    <row r="8" spans="1:4" ht="31.8" thickBot="1" x14ac:dyDescent="0.35">
      <c r="A8" s="3" t="s">
        <v>1</v>
      </c>
      <c r="B8" s="4" t="s">
        <v>2</v>
      </c>
      <c r="C8" s="4" t="s">
        <v>3</v>
      </c>
      <c r="D8" s="4" t="s">
        <v>189</v>
      </c>
    </row>
    <row r="9" spans="1:4" ht="16.2" thickBot="1" x14ac:dyDescent="0.35">
      <c r="A9" s="25" t="s">
        <v>158</v>
      </c>
      <c r="B9" s="40" t="s">
        <v>159</v>
      </c>
      <c r="C9" s="3"/>
      <c r="D9" s="33">
        <f>SUM(D10)</f>
        <v>80000</v>
      </c>
    </row>
    <row r="10" spans="1:4" ht="31.8" thickBot="1" x14ac:dyDescent="0.35">
      <c r="A10" s="39" t="s">
        <v>160</v>
      </c>
      <c r="B10" s="41" t="s">
        <v>162</v>
      </c>
      <c r="C10" s="7"/>
      <c r="D10" s="34">
        <f>SUM(D11)</f>
        <v>80000</v>
      </c>
    </row>
    <row r="11" spans="1:4" ht="31.8" thickBot="1" x14ac:dyDescent="0.35">
      <c r="A11" s="36" t="s">
        <v>161</v>
      </c>
      <c r="B11" s="42" t="s">
        <v>163</v>
      </c>
      <c r="C11" s="7"/>
      <c r="D11" s="35">
        <f>SUM(D12)</f>
        <v>80000</v>
      </c>
    </row>
    <row r="12" spans="1:4" ht="31.8" thickBot="1" x14ac:dyDescent="0.35">
      <c r="A12" s="29" t="s">
        <v>169</v>
      </c>
      <c r="B12" s="43" t="s">
        <v>164</v>
      </c>
      <c r="C12" s="7"/>
      <c r="D12" s="35">
        <f>SUM(D13)</f>
        <v>80000</v>
      </c>
    </row>
    <row r="13" spans="1:4" ht="31.8" thickBot="1" x14ac:dyDescent="0.35">
      <c r="A13" s="31" t="s">
        <v>19</v>
      </c>
      <c r="B13" s="32"/>
      <c r="C13" s="26">
        <v>200</v>
      </c>
      <c r="D13" s="34">
        <v>80000</v>
      </c>
    </row>
    <row r="14" spans="1:4" ht="47.4" thickBot="1" x14ac:dyDescent="0.35">
      <c r="A14" s="5" t="s">
        <v>4</v>
      </c>
      <c r="B14" s="6" t="s">
        <v>5</v>
      </c>
      <c r="C14" s="20"/>
      <c r="D14" s="33">
        <f>SUM(D15)</f>
        <v>1737710</v>
      </c>
    </row>
    <row r="15" spans="1:4" ht="47.4" thickBot="1" x14ac:dyDescent="0.35">
      <c r="A15" s="22" t="s">
        <v>6</v>
      </c>
      <c r="B15" s="6" t="s">
        <v>7</v>
      </c>
      <c r="C15" s="20"/>
      <c r="D15" s="33">
        <f>SUM(D16)</f>
        <v>1737710</v>
      </c>
    </row>
    <row r="16" spans="1:4" ht="47.4" thickBot="1" x14ac:dyDescent="0.35">
      <c r="A16" s="23" t="s">
        <v>8</v>
      </c>
      <c r="B16" s="7" t="s">
        <v>9</v>
      </c>
      <c r="C16" s="20"/>
      <c r="D16" s="35">
        <f>SUM(D17)</f>
        <v>1737710</v>
      </c>
    </row>
    <row r="17" spans="1:4" ht="63" thickBot="1" x14ac:dyDescent="0.35">
      <c r="A17" s="23" t="s">
        <v>11</v>
      </c>
      <c r="B17" s="7" t="s">
        <v>176</v>
      </c>
      <c r="C17" s="20"/>
      <c r="D17" s="35">
        <v>1737710</v>
      </c>
    </row>
    <row r="18" spans="1:4" ht="16.2" thickBot="1" x14ac:dyDescent="0.35">
      <c r="A18" s="37" t="s">
        <v>10</v>
      </c>
      <c r="B18" s="38"/>
      <c r="C18" s="26">
        <v>300</v>
      </c>
      <c r="D18" s="34">
        <v>1737710</v>
      </c>
    </row>
    <row r="19" spans="1:4" ht="78.75" customHeight="1" x14ac:dyDescent="0.3">
      <c r="A19" s="67" t="s">
        <v>148</v>
      </c>
      <c r="B19" s="60" t="s">
        <v>12</v>
      </c>
      <c r="C19" s="60"/>
      <c r="D19" s="69">
        <f>SUM(D21+D28)</f>
        <v>398900</v>
      </c>
    </row>
    <row r="20" spans="1:4" ht="15" thickBot="1" x14ac:dyDescent="0.35">
      <c r="A20" s="68"/>
      <c r="B20" s="61"/>
      <c r="C20" s="61"/>
      <c r="D20" s="70"/>
    </row>
    <row r="21" spans="1:4" ht="78.599999999999994" thickBot="1" x14ac:dyDescent="0.35">
      <c r="A21" s="2" t="s">
        <v>13</v>
      </c>
      <c r="B21" s="24" t="s">
        <v>14</v>
      </c>
      <c r="C21" s="11"/>
      <c r="D21" s="18">
        <f>SUM(D22+D25)</f>
        <v>388900</v>
      </c>
    </row>
    <row r="22" spans="1:4" ht="47.4" thickBot="1" x14ac:dyDescent="0.35">
      <c r="A22" s="8" t="s">
        <v>15</v>
      </c>
      <c r="B22" s="11" t="s">
        <v>16</v>
      </c>
      <c r="C22" s="11"/>
      <c r="D22" s="17">
        <f>SUM(D23)</f>
        <v>167900</v>
      </c>
    </row>
    <row r="23" spans="1:4" ht="63" thickBot="1" x14ac:dyDescent="0.35">
      <c r="A23" s="8" t="s">
        <v>17</v>
      </c>
      <c r="B23" s="9" t="s">
        <v>18</v>
      </c>
      <c r="C23" s="9"/>
      <c r="D23" s="17">
        <v>167900</v>
      </c>
    </row>
    <row r="24" spans="1:4" ht="31.8" thickBot="1" x14ac:dyDescent="0.35">
      <c r="A24" s="10" t="s">
        <v>19</v>
      </c>
      <c r="B24" s="12" t="s">
        <v>20</v>
      </c>
      <c r="C24" s="12">
        <v>200</v>
      </c>
      <c r="D24" s="18">
        <v>179000</v>
      </c>
    </row>
    <row r="25" spans="1:4" ht="78.599999999999994" thickBot="1" x14ac:dyDescent="0.35">
      <c r="A25" s="8" t="s">
        <v>21</v>
      </c>
      <c r="B25" s="9" t="s">
        <v>22</v>
      </c>
      <c r="C25" s="12"/>
      <c r="D25" s="18">
        <f>SUM(D26)</f>
        <v>221000</v>
      </c>
    </row>
    <row r="26" spans="1:4" ht="63" thickBot="1" x14ac:dyDescent="0.35">
      <c r="A26" s="8" t="s">
        <v>17</v>
      </c>
      <c r="B26" s="9" t="s">
        <v>23</v>
      </c>
      <c r="C26" s="12"/>
      <c r="D26" s="18">
        <v>221000</v>
      </c>
    </row>
    <row r="27" spans="1:4" ht="31.8" thickBot="1" x14ac:dyDescent="0.35">
      <c r="A27" s="10" t="s">
        <v>19</v>
      </c>
      <c r="B27" s="9"/>
      <c r="C27" s="12">
        <v>200</v>
      </c>
      <c r="D27" s="18">
        <v>200000</v>
      </c>
    </row>
    <row r="28" spans="1:4" ht="31.8" thickBot="1" x14ac:dyDescent="0.35">
      <c r="A28" s="8" t="s">
        <v>24</v>
      </c>
      <c r="B28" s="9" t="s">
        <v>25</v>
      </c>
      <c r="C28" s="12"/>
      <c r="D28" s="18">
        <f>SUM(D29)</f>
        <v>10000</v>
      </c>
    </row>
    <row r="29" spans="1:4" ht="47.4" thickBot="1" x14ac:dyDescent="0.35">
      <c r="A29" s="8" t="s">
        <v>26</v>
      </c>
      <c r="B29" s="9" t="s">
        <v>27</v>
      </c>
      <c r="C29" s="12"/>
      <c r="D29" s="18">
        <f>SUM(D30)</f>
        <v>10000</v>
      </c>
    </row>
    <row r="30" spans="1:4" ht="31.8" thickBot="1" x14ac:dyDescent="0.35">
      <c r="A30" s="16" t="s">
        <v>28</v>
      </c>
      <c r="B30" s="9" t="s">
        <v>29</v>
      </c>
      <c r="C30" s="12"/>
      <c r="D30" s="18">
        <f>SUM(D31)</f>
        <v>10000</v>
      </c>
    </row>
    <row r="31" spans="1:4" ht="31.8" thickBot="1" x14ac:dyDescent="0.35">
      <c r="A31" s="10" t="s">
        <v>19</v>
      </c>
      <c r="B31" s="13"/>
      <c r="C31" s="12">
        <v>200</v>
      </c>
      <c r="D31" s="18">
        <v>10000</v>
      </c>
    </row>
    <row r="32" spans="1:4" ht="31.8" thickBot="1" x14ac:dyDescent="0.35">
      <c r="A32" s="5" t="s">
        <v>149</v>
      </c>
      <c r="B32" s="14" t="s">
        <v>30</v>
      </c>
      <c r="C32" s="14"/>
      <c r="D32" s="19">
        <f>SUM(D33+D49+D53)</f>
        <v>6407239</v>
      </c>
    </row>
    <row r="33" spans="1:4" ht="47.4" thickBot="1" x14ac:dyDescent="0.35">
      <c r="A33" s="2" t="s">
        <v>31</v>
      </c>
      <c r="B33" s="24" t="s">
        <v>32</v>
      </c>
      <c r="C33" s="11"/>
      <c r="D33" s="50">
        <f>SUM(D34+D41+D46)</f>
        <v>6297239</v>
      </c>
    </row>
    <row r="34" spans="1:4" ht="47.4" thickBot="1" x14ac:dyDescent="0.35">
      <c r="A34" s="8" t="s">
        <v>33</v>
      </c>
      <c r="B34" s="9" t="s">
        <v>34</v>
      </c>
      <c r="C34" s="11"/>
      <c r="D34" s="17">
        <f>SUM(D35+D39)</f>
        <v>5683239</v>
      </c>
    </row>
    <row r="35" spans="1:4" ht="47.4" thickBot="1" x14ac:dyDescent="0.35">
      <c r="A35" s="8" t="s">
        <v>35</v>
      </c>
      <c r="B35" s="9" t="s">
        <v>36</v>
      </c>
      <c r="C35" s="9"/>
      <c r="D35" s="17">
        <f>SUM(D36+D37+D38)</f>
        <v>4518310</v>
      </c>
    </row>
    <row r="36" spans="1:4" ht="78.599999999999994" thickBot="1" x14ac:dyDescent="0.35">
      <c r="A36" s="10" t="s">
        <v>37</v>
      </c>
      <c r="B36" s="12"/>
      <c r="C36" s="12">
        <v>100</v>
      </c>
      <c r="D36" s="18">
        <v>2185610</v>
      </c>
    </row>
    <row r="37" spans="1:4" ht="31.8" thickBot="1" x14ac:dyDescent="0.35">
      <c r="A37" s="10" t="s">
        <v>19</v>
      </c>
      <c r="B37" s="12" t="s">
        <v>20</v>
      </c>
      <c r="C37" s="12">
        <v>200</v>
      </c>
      <c r="D37" s="18">
        <v>2331700</v>
      </c>
    </row>
    <row r="38" spans="1:4" ht="16.2" thickBot="1" x14ac:dyDescent="0.35">
      <c r="A38" s="27" t="s">
        <v>72</v>
      </c>
      <c r="B38" s="30"/>
      <c r="C38" s="12">
        <v>800</v>
      </c>
      <c r="D38" s="18">
        <v>1000</v>
      </c>
    </row>
    <row r="39" spans="1:4" ht="31.8" thickBot="1" x14ac:dyDescent="0.35">
      <c r="A39" s="29" t="s">
        <v>165</v>
      </c>
      <c r="B39" s="9" t="s">
        <v>166</v>
      </c>
      <c r="C39" s="13"/>
      <c r="D39" s="17">
        <f>SUM(D40)</f>
        <v>1164929</v>
      </c>
    </row>
    <row r="40" spans="1:4" ht="78.599999999999994" thickBot="1" x14ac:dyDescent="0.35">
      <c r="A40" s="28" t="s">
        <v>144</v>
      </c>
      <c r="B40" s="12"/>
      <c r="C40" s="12">
        <v>100</v>
      </c>
      <c r="D40" s="18">
        <v>1164929</v>
      </c>
    </row>
    <row r="41" spans="1:4" ht="31.8" thickBot="1" x14ac:dyDescent="0.35">
      <c r="A41" s="8" t="s">
        <v>38</v>
      </c>
      <c r="B41" s="9" t="s">
        <v>39</v>
      </c>
      <c r="C41" s="12"/>
      <c r="D41" s="18">
        <f>SUM(D42+D44)</f>
        <v>599000</v>
      </c>
    </row>
    <row r="42" spans="1:4" ht="47.4" thickBot="1" x14ac:dyDescent="0.35">
      <c r="A42" s="8" t="s">
        <v>35</v>
      </c>
      <c r="B42" s="9" t="s">
        <v>40</v>
      </c>
      <c r="C42" s="12"/>
      <c r="D42" s="17">
        <f>SUM(D43)</f>
        <v>450000</v>
      </c>
    </row>
    <row r="43" spans="1:4" ht="31.8" thickBot="1" x14ac:dyDescent="0.35">
      <c r="A43" s="10" t="s">
        <v>19</v>
      </c>
      <c r="B43" s="9"/>
      <c r="C43" s="12">
        <v>200</v>
      </c>
      <c r="D43" s="18">
        <v>450000</v>
      </c>
    </row>
    <row r="44" spans="1:4" ht="47.4" thickBot="1" x14ac:dyDescent="0.35">
      <c r="A44" s="16" t="s">
        <v>41</v>
      </c>
      <c r="B44" s="9" t="s">
        <v>42</v>
      </c>
      <c r="C44" s="12"/>
      <c r="D44" s="17">
        <f>SUM(D45)</f>
        <v>149000</v>
      </c>
    </row>
    <row r="45" spans="1:4" ht="31.8" thickBot="1" x14ac:dyDescent="0.35">
      <c r="A45" s="10" t="s">
        <v>19</v>
      </c>
      <c r="B45" s="13"/>
      <c r="C45" s="12">
        <v>800</v>
      </c>
      <c r="D45" s="18">
        <v>149000</v>
      </c>
    </row>
    <row r="46" spans="1:4" ht="31.8" thickBot="1" x14ac:dyDescent="0.35">
      <c r="A46" s="8" t="s">
        <v>43</v>
      </c>
      <c r="B46" s="9" t="s">
        <v>44</v>
      </c>
      <c r="C46" s="12"/>
      <c r="D46" s="17">
        <f>SUM(D47)</f>
        <v>15000</v>
      </c>
    </row>
    <row r="47" spans="1:4" ht="47.4" thickBot="1" x14ac:dyDescent="0.35">
      <c r="A47" s="8" t="s">
        <v>45</v>
      </c>
      <c r="B47" s="9" t="s">
        <v>46</v>
      </c>
      <c r="C47" s="12"/>
      <c r="D47" s="17">
        <f>SUM(D48)</f>
        <v>15000</v>
      </c>
    </row>
    <row r="48" spans="1:4" ht="31.8" thickBot="1" x14ac:dyDescent="0.35">
      <c r="A48" s="10" t="s">
        <v>19</v>
      </c>
      <c r="B48" s="13"/>
      <c r="C48" s="12">
        <v>200</v>
      </c>
      <c r="D48" s="18">
        <v>15000</v>
      </c>
    </row>
    <row r="49" spans="1:4" ht="31.8" thickBot="1" x14ac:dyDescent="0.35">
      <c r="A49" s="10" t="s">
        <v>47</v>
      </c>
      <c r="B49" s="11" t="s">
        <v>48</v>
      </c>
      <c r="C49" s="12"/>
      <c r="D49" s="18">
        <f>SUM(D50)</f>
        <v>65000</v>
      </c>
    </row>
    <row r="50" spans="1:4" ht="47.4" thickBot="1" x14ac:dyDescent="0.35">
      <c r="A50" s="8" t="s">
        <v>49</v>
      </c>
      <c r="B50" s="9" t="s">
        <v>50</v>
      </c>
      <c r="C50" s="13"/>
      <c r="D50" s="17">
        <f>SUM(D51)</f>
        <v>65000</v>
      </c>
    </row>
    <row r="51" spans="1:4" ht="31.8" thickBot="1" x14ac:dyDescent="0.35">
      <c r="A51" s="8" t="s">
        <v>51</v>
      </c>
      <c r="B51" s="9" t="s">
        <v>52</v>
      </c>
      <c r="C51" s="13"/>
      <c r="D51" s="17">
        <f>SUM(D52)</f>
        <v>65000</v>
      </c>
    </row>
    <row r="52" spans="1:4" ht="31.8" thickBot="1" x14ac:dyDescent="0.35">
      <c r="A52" s="10" t="s">
        <v>19</v>
      </c>
      <c r="B52" s="11"/>
      <c r="C52" s="12">
        <v>200</v>
      </c>
      <c r="D52" s="18">
        <v>65000</v>
      </c>
    </row>
    <row r="53" spans="1:4" ht="31.8" thickBot="1" x14ac:dyDescent="0.35">
      <c r="A53" s="10" t="s">
        <v>53</v>
      </c>
      <c r="B53" s="11" t="s">
        <v>54</v>
      </c>
      <c r="C53" s="12"/>
      <c r="D53" s="18">
        <f>SUM(D54)</f>
        <v>45000</v>
      </c>
    </row>
    <row r="54" spans="1:4" ht="63" thickBot="1" x14ac:dyDescent="0.35">
      <c r="A54" s="8" t="s">
        <v>55</v>
      </c>
      <c r="B54" s="9" t="s">
        <v>56</v>
      </c>
      <c r="C54" s="13"/>
      <c r="D54" s="17">
        <f>SUM(D55)</f>
        <v>45000</v>
      </c>
    </row>
    <row r="55" spans="1:4" ht="16.2" thickBot="1" x14ac:dyDescent="0.35">
      <c r="A55" s="8" t="s">
        <v>57</v>
      </c>
      <c r="B55" s="9" t="s">
        <v>58</v>
      </c>
      <c r="C55" s="13"/>
      <c r="D55" s="17">
        <f>SUM(D56)</f>
        <v>45000</v>
      </c>
    </row>
    <row r="56" spans="1:4" ht="31.8" thickBot="1" x14ac:dyDescent="0.35">
      <c r="A56" s="10" t="s">
        <v>19</v>
      </c>
      <c r="B56" s="12" t="s">
        <v>20</v>
      </c>
      <c r="C56" s="12">
        <v>200</v>
      </c>
      <c r="D56" s="18">
        <v>45000</v>
      </c>
    </row>
    <row r="57" spans="1:4" ht="47.4" thickBot="1" x14ac:dyDescent="0.35">
      <c r="A57" s="21" t="s">
        <v>59</v>
      </c>
      <c r="B57" s="14" t="s">
        <v>60</v>
      </c>
      <c r="C57" s="12"/>
      <c r="D57" s="19">
        <f>SUM(D58+D68)</f>
        <v>4648802</v>
      </c>
    </row>
    <row r="58" spans="1:4" ht="47.4" thickBot="1" x14ac:dyDescent="0.35">
      <c r="A58" s="2" t="s">
        <v>61</v>
      </c>
      <c r="B58" s="14" t="s">
        <v>62</v>
      </c>
      <c r="C58" s="12"/>
      <c r="D58" s="17">
        <f>SUM(D59+D62+D65)</f>
        <v>4029802</v>
      </c>
    </row>
    <row r="59" spans="1:4" ht="16.2" thickBot="1" x14ac:dyDescent="0.35">
      <c r="A59" s="8" t="s">
        <v>63</v>
      </c>
      <c r="B59" s="9" t="s">
        <v>64</v>
      </c>
      <c r="C59" s="12"/>
      <c r="D59" s="17">
        <f>SUM(D60)</f>
        <v>2865000</v>
      </c>
    </row>
    <row r="60" spans="1:4" ht="47.4" thickBot="1" x14ac:dyDescent="0.35">
      <c r="A60" s="8" t="s">
        <v>151</v>
      </c>
      <c r="B60" s="9" t="s">
        <v>65</v>
      </c>
      <c r="C60" s="9"/>
      <c r="D60" s="17">
        <f>SUM(D61)</f>
        <v>2865000</v>
      </c>
    </row>
    <row r="61" spans="1:4" ht="31.8" thickBot="1" x14ac:dyDescent="0.35">
      <c r="A61" s="10" t="s">
        <v>19</v>
      </c>
      <c r="B61" s="11" t="s">
        <v>20</v>
      </c>
      <c r="C61" s="12">
        <v>200</v>
      </c>
      <c r="D61" s="18">
        <v>2865000</v>
      </c>
    </row>
    <row r="62" spans="1:4" ht="16.2" thickBot="1" x14ac:dyDescent="0.35">
      <c r="A62" s="8" t="s">
        <v>66</v>
      </c>
      <c r="B62" s="9" t="s">
        <v>67</v>
      </c>
      <c r="C62" s="13"/>
      <c r="D62" s="17">
        <f>SUM(D63)</f>
        <v>1064802</v>
      </c>
    </row>
    <row r="63" spans="1:4" ht="47.4" thickBot="1" x14ac:dyDescent="0.35">
      <c r="A63" s="8" t="s">
        <v>152</v>
      </c>
      <c r="B63" s="9" t="s">
        <v>68</v>
      </c>
      <c r="C63" s="13"/>
      <c r="D63" s="17">
        <f>SUM(D64)</f>
        <v>1064802</v>
      </c>
    </row>
    <row r="64" spans="1:4" ht="31.8" thickBot="1" x14ac:dyDescent="0.35">
      <c r="A64" s="10" t="s">
        <v>19</v>
      </c>
      <c r="B64" s="12"/>
      <c r="C64" s="12">
        <v>200</v>
      </c>
      <c r="D64" s="18">
        <v>1064802</v>
      </c>
    </row>
    <row r="65" spans="1:4" ht="31.8" thickBot="1" x14ac:dyDescent="0.35">
      <c r="A65" s="8" t="s">
        <v>69</v>
      </c>
      <c r="B65" s="9" t="s">
        <v>70</v>
      </c>
      <c r="C65" s="13"/>
      <c r="D65" s="17">
        <f>SUM(D66)</f>
        <v>100000</v>
      </c>
    </row>
    <row r="66" spans="1:4" ht="47.4" thickBot="1" x14ac:dyDescent="0.35">
      <c r="A66" s="8" t="s">
        <v>153</v>
      </c>
      <c r="B66" s="9" t="s">
        <v>71</v>
      </c>
      <c r="C66" s="13"/>
      <c r="D66" s="17">
        <f>SUM(D67)</f>
        <v>100000</v>
      </c>
    </row>
    <row r="67" spans="1:4" ht="31.8" thickBot="1" x14ac:dyDescent="0.35">
      <c r="A67" s="10" t="s">
        <v>19</v>
      </c>
      <c r="B67" s="12"/>
      <c r="C67" s="12">
        <v>200</v>
      </c>
      <c r="D67" s="18">
        <v>100000</v>
      </c>
    </row>
    <row r="68" spans="1:4" ht="16.2" thickBot="1" x14ac:dyDescent="0.35">
      <c r="A68" s="2" t="s">
        <v>73</v>
      </c>
      <c r="B68" s="14" t="s">
        <v>180</v>
      </c>
      <c r="C68" s="13"/>
      <c r="D68" s="19">
        <f>SUM(D69)</f>
        <v>619000</v>
      </c>
    </row>
    <row r="69" spans="1:4" ht="31.8" thickBot="1" x14ac:dyDescent="0.35">
      <c r="A69" s="8" t="s">
        <v>181</v>
      </c>
      <c r="B69" s="9" t="s">
        <v>179</v>
      </c>
      <c r="C69" s="13"/>
      <c r="D69" s="17">
        <f>SUM(D70)</f>
        <v>619000</v>
      </c>
    </row>
    <row r="70" spans="1:4" ht="47.4" thickBot="1" x14ac:dyDescent="0.35">
      <c r="A70" s="8" t="s">
        <v>182</v>
      </c>
      <c r="B70" s="9" t="s">
        <v>178</v>
      </c>
      <c r="C70" s="12"/>
      <c r="D70" s="17">
        <f>SUM(D71)</f>
        <v>619000</v>
      </c>
    </row>
    <row r="71" spans="1:4" ht="16.2" thickBot="1" x14ac:dyDescent="0.35">
      <c r="A71" s="10" t="s">
        <v>72</v>
      </c>
      <c r="B71" s="11"/>
      <c r="C71" s="12">
        <v>800</v>
      </c>
      <c r="D71" s="17">
        <v>619000</v>
      </c>
    </row>
    <row r="72" spans="1:4" ht="47.4" thickBot="1" x14ac:dyDescent="0.35">
      <c r="A72" s="5" t="s">
        <v>74</v>
      </c>
      <c r="B72" s="14" t="s">
        <v>75</v>
      </c>
      <c r="C72" s="12"/>
      <c r="D72" s="19">
        <f>SUM(D73)</f>
        <v>216000</v>
      </c>
    </row>
    <row r="73" spans="1:4" ht="47.4" thickBot="1" x14ac:dyDescent="0.35">
      <c r="A73" s="2" t="s">
        <v>76</v>
      </c>
      <c r="B73" s="14" t="s">
        <v>77</v>
      </c>
      <c r="C73" s="12"/>
      <c r="D73" s="17">
        <f>SUM(D74+D77+D80)</f>
        <v>216000</v>
      </c>
    </row>
    <row r="74" spans="1:4" ht="31.8" thickBot="1" x14ac:dyDescent="0.35">
      <c r="A74" s="8" t="s">
        <v>78</v>
      </c>
      <c r="B74" s="9" t="s">
        <v>79</v>
      </c>
      <c r="C74" s="12"/>
      <c r="D74" s="17">
        <f>SUM(D75)</f>
        <v>50000</v>
      </c>
    </row>
    <row r="75" spans="1:4" ht="16.2" thickBot="1" x14ac:dyDescent="0.35">
      <c r="A75" s="8" t="s">
        <v>80</v>
      </c>
      <c r="B75" s="9" t="s">
        <v>81</v>
      </c>
      <c r="C75" s="12"/>
      <c r="D75" s="17">
        <f>SUM(D76)</f>
        <v>50000</v>
      </c>
    </row>
    <row r="76" spans="1:4" ht="31.8" thickBot="1" x14ac:dyDescent="0.35">
      <c r="A76" s="10" t="s">
        <v>19</v>
      </c>
      <c r="B76" s="12"/>
      <c r="C76" s="12">
        <v>200</v>
      </c>
      <c r="D76" s="18">
        <v>50000</v>
      </c>
    </row>
    <row r="77" spans="1:4" ht="31.8" thickBot="1" x14ac:dyDescent="0.35">
      <c r="A77" s="8" t="s">
        <v>82</v>
      </c>
      <c r="B77" s="9" t="s">
        <v>83</v>
      </c>
      <c r="C77" s="13"/>
      <c r="D77" s="17">
        <f>SUM(D78)</f>
        <v>35000</v>
      </c>
    </row>
    <row r="78" spans="1:4" ht="31.8" thickBot="1" x14ac:dyDescent="0.35">
      <c r="A78" s="8" t="s">
        <v>84</v>
      </c>
      <c r="B78" s="9" t="s">
        <v>85</v>
      </c>
      <c r="C78" s="13"/>
      <c r="D78" s="17">
        <f>SUM(D79)</f>
        <v>35000</v>
      </c>
    </row>
    <row r="79" spans="1:4" ht="31.8" thickBot="1" x14ac:dyDescent="0.35">
      <c r="A79" s="10" t="s">
        <v>19</v>
      </c>
      <c r="B79" s="11"/>
      <c r="C79" s="12">
        <v>200</v>
      </c>
      <c r="D79" s="18">
        <v>35000</v>
      </c>
    </row>
    <row r="80" spans="1:4" ht="31.8" thickBot="1" x14ac:dyDescent="0.35">
      <c r="A80" s="8" t="s">
        <v>86</v>
      </c>
      <c r="B80" s="9" t="s">
        <v>87</v>
      </c>
      <c r="C80" s="13"/>
      <c r="D80" s="17">
        <f>SUM(D81)</f>
        <v>131000</v>
      </c>
    </row>
    <row r="81" spans="1:4" ht="31.8" thickBot="1" x14ac:dyDescent="0.35">
      <c r="A81" s="8" t="s">
        <v>84</v>
      </c>
      <c r="B81" s="9" t="s">
        <v>88</v>
      </c>
      <c r="C81" s="13"/>
      <c r="D81" s="17">
        <f>SUM(D82)</f>
        <v>131000</v>
      </c>
    </row>
    <row r="82" spans="1:4" ht="31.8" thickBot="1" x14ac:dyDescent="0.35">
      <c r="A82" s="10" t="s">
        <v>19</v>
      </c>
      <c r="B82" s="12"/>
      <c r="C82" s="12">
        <v>200</v>
      </c>
      <c r="D82" s="18">
        <v>131000</v>
      </c>
    </row>
    <row r="83" spans="1:4" ht="47.4" thickBot="1" x14ac:dyDescent="0.35">
      <c r="A83" s="21" t="s">
        <v>89</v>
      </c>
      <c r="B83" s="14" t="s">
        <v>90</v>
      </c>
      <c r="C83" s="15"/>
      <c r="D83" s="19">
        <f>SUM(D84+D94+D90+D99)</f>
        <v>5719204</v>
      </c>
    </row>
    <row r="84" spans="1:4" ht="78.599999999999994" thickBot="1" x14ac:dyDescent="0.35">
      <c r="A84" s="2" t="s">
        <v>154</v>
      </c>
      <c r="B84" s="14" t="s">
        <v>91</v>
      </c>
      <c r="C84" s="12"/>
      <c r="D84" s="17">
        <f>SUM(D85)</f>
        <v>5319886</v>
      </c>
    </row>
    <row r="85" spans="1:4" ht="94.2" thickBot="1" x14ac:dyDescent="0.35">
      <c r="A85" s="16" t="s">
        <v>92</v>
      </c>
      <c r="B85" s="9" t="s">
        <v>93</v>
      </c>
      <c r="C85" s="13"/>
      <c r="D85" s="17">
        <f>SUM(D86+D88+D92)</f>
        <v>5319886</v>
      </c>
    </row>
    <row r="86" spans="1:4" ht="78.599999999999994" thickBot="1" x14ac:dyDescent="0.35">
      <c r="A86" s="8" t="s">
        <v>155</v>
      </c>
      <c r="B86" s="9" t="s">
        <v>94</v>
      </c>
      <c r="C86" s="13"/>
      <c r="D86" s="17">
        <f>SUM(D87)</f>
        <v>1560682</v>
      </c>
    </row>
    <row r="87" spans="1:4" ht="31.8" thickBot="1" x14ac:dyDescent="0.35">
      <c r="A87" s="10" t="s">
        <v>19</v>
      </c>
      <c r="B87" s="9"/>
      <c r="C87" s="12">
        <v>200</v>
      </c>
      <c r="D87" s="18">
        <v>1560682</v>
      </c>
    </row>
    <row r="88" spans="1:4" ht="31.8" thickBot="1" x14ac:dyDescent="0.35">
      <c r="A88" s="8" t="s">
        <v>95</v>
      </c>
      <c r="B88" s="9" t="s">
        <v>96</v>
      </c>
      <c r="C88" s="13"/>
      <c r="D88" s="17">
        <f>SUM(D89)</f>
        <v>979176</v>
      </c>
    </row>
    <row r="89" spans="1:4" ht="31.8" thickBot="1" x14ac:dyDescent="0.35">
      <c r="A89" s="10" t="s">
        <v>95</v>
      </c>
      <c r="B89" s="9"/>
      <c r="C89" s="12">
        <v>200</v>
      </c>
      <c r="D89" s="18">
        <v>979176</v>
      </c>
    </row>
    <row r="90" spans="1:4" ht="42.6" customHeight="1" thickBot="1" x14ac:dyDescent="0.35">
      <c r="A90" s="10" t="s">
        <v>184</v>
      </c>
      <c r="B90" s="9" t="s">
        <v>183</v>
      </c>
      <c r="C90" s="12"/>
      <c r="D90" s="18">
        <f>SUM(D91)</f>
        <v>146318</v>
      </c>
    </row>
    <row r="91" spans="1:4" ht="31.8" thickBot="1" x14ac:dyDescent="0.35">
      <c r="A91" s="10" t="s">
        <v>19</v>
      </c>
      <c r="B91" s="9"/>
      <c r="C91" s="12">
        <v>200</v>
      </c>
      <c r="D91" s="18">
        <v>146318</v>
      </c>
    </row>
    <row r="92" spans="1:4" ht="31.8" thickBot="1" x14ac:dyDescent="0.35">
      <c r="A92" s="8" t="s">
        <v>97</v>
      </c>
      <c r="B92" s="9" t="s">
        <v>98</v>
      </c>
      <c r="C92" s="13"/>
      <c r="D92" s="17">
        <f>SUM(D93)</f>
        <v>2780028</v>
      </c>
    </row>
    <row r="93" spans="1:4" ht="31.8" thickBot="1" x14ac:dyDescent="0.35">
      <c r="A93" s="10" t="s">
        <v>19</v>
      </c>
      <c r="B93" s="11"/>
      <c r="C93" s="12">
        <v>200</v>
      </c>
      <c r="D93" s="18">
        <v>2780028</v>
      </c>
    </row>
    <row r="94" spans="1:4" ht="15.75" customHeight="1" x14ac:dyDescent="0.3">
      <c r="A94" s="54" t="s">
        <v>157</v>
      </c>
      <c r="B94" s="60" t="s">
        <v>99</v>
      </c>
      <c r="C94" s="62"/>
      <c r="D94" s="64">
        <f>SUM(D96)</f>
        <v>153000</v>
      </c>
    </row>
    <row r="95" spans="1:4" ht="30" customHeight="1" thickBot="1" x14ac:dyDescent="0.35">
      <c r="A95" s="55"/>
      <c r="B95" s="61"/>
      <c r="C95" s="63"/>
      <c r="D95" s="65"/>
    </row>
    <row r="96" spans="1:4" ht="16.2" thickBot="1" x14ac:dyDescent="0.35">
      <c r="A96" s="8" t="s">
        <v>100</v>
      </c>
      <c r="B96" s="9" t="s">
        <v>101</v>
      </c>
      <c r="C96" s="13"/>
      <c r="D96" s="17">
        <f>SUM(D97)</f>
        <v>153000</v>
      </c>
    </row>
    <row r="97" spans="1:4" ht="47.4" thickBot="1" x14ac:dyDescent="0.35">
      <c r="A97" s="16" t="s">
        <v>150</v>
      </c>
      <c r="B97" s="9" t="s">
        <v>102</v>
      </c>
      <c r="C97" s="13"/>
      <c r="D97" s="17">
        <f>SUM(D98)</f>
        <v>153000</v>
      </c>
    </row>
    <row r="98" spans="1:4" ht="31.8" thickBot="1" x14ac:dyDescent="0.35">
      <c r="A98" s="10" t="s">
        <v>19</v>
      </c>
      <c r="B98" s="9"/>
      <c r="C98" s="13">
        <v>200</v>
      </c>
      <c r="D98" s="17">
        <v>153000</v>
      </c>
    </row>
    <row r="99" spans="1:4" ht="78.599999999999994" thickBot="1" x14ac:dyDescent="0.35">
      <c r="A99" s="47" t="s">
        <v>171</v>
      </c>
      <c r="B99" s="14" t="s">
        <v>172</v>
      </c>
      <c r="C99" s="13"/>
      <c r="D99" s="19">
        <v>100000</v>
      </c>
    </row>
    <row r="100" spans="1:4" ht="47.4" thickBot="1" x14ac:dyDescent="0.35">
      <c r="A100" s="48" t="s">
        <v>173</v>
      </c>
      <c r="B100" s="9" t="s">
        <v>174</v>
      </c>
      <c r="C100" s="13"/>
      <c r="D100" s="17">
        <v>100000</v>
      </c>
    </row>
    <row r="101" spans="1:4" ht="78.599999999999994" thickBot="1" x14ac:dyDescent="0.35">
      <c r="A101" s="49" t="s">
        <v>170</v>
      </c>
      <c r="B101" s="9" t="s">
        <v>175</v>
      </c>
      <c r="C101" s="13"/>
      <c r="D101" s="17">
        <v>100000</v>
      </c>
    </row>
    <row r="102" spans="1:4" ht="31.8" thickBot="1" x14ac:dyDescent="0.35">
      <c r="A102" s="10" t="s">
        <v>19</v>
      </c>
      <c r="B102" s="11"/>
      <c r="C102" s="12">
        <v>200</v>
      </c>
      <c r="D102" s="18">
        <v>100000</v>
      </c>
    </row>
    <row r="103" spans="1:4" ht="63" thickBot="1" x14ac:dyDescent="0.35">
      <c r="A103" s="2" t="s">
        <v>103</v>
      </c>
      <c r="B103" s="14" t="s">
        <v>104</v>
      </c>
      <c r="C103" s="15"/>
      <c r="D103" s="19">
        <f>SUM(D104+D122)</f>
        <v>1288988</v>
      </c>
    </row>
    <row r="104" spans="1:4" ht="47.4" thickBot="1" x14ac:dyDescent="0.35">
      <c r="A104" s="2" t="s">
        <v>105</v>
      </c>
      <c r="B104" s="14" t="s">
        <v>106</v>
      </c>
      <c r="C104" s="15"/>
      <c r="D104" s="17">
        <f>SUM(D105+D108+D113)</f>
        <v>655988</v>
      </c>
    </row>
    <row r="105" spans="1:4" ht="31.8" thickBot="1" x14ac:dyDescent="0.35">
      <c r="A105" s="8" t="s">
        <v>107</v>
      </c>
      <c r="B105" s="9" t="s">
        <v>108</v>
      </c>
      <c r="C105" s="15"/>
      <c r="D105" s="17">
        <f>SUM(D106)</f>
        <v>32000</v>
      </c>
    </row>
    <row r="106" spans="1:4" ht="31.8" thickBot="1" x14ac:dyDescent="0.35">
      <c r="A106" s="8" t="s">
        <v>109</v>
      </c>
      <c r="B106" s="9" t="s">
        <v>110</v>
      </c>
      <c r="C106" s="15"/>
      <c r="D106" s="17">
        <f>SUM(D107)</f>
        <v>32000</v>
      </c>
    </row>
    <row r="107" spans="1:4" ht="31.8" thickBot="1" x14ac:dyDescent="0.35">
      <c r="A107" s="10" t="s">
        <v>19</v>
      </c>
      <c r="B107" s="9"/>
      <c r="C107" s="12">
        <v>200</v>
      </c>
      <c r="D107" s="18">
        <v>32000</v>
      </c>
    </row>
    <row r="108" spans="1:4" ht="63" thickBot="1" x14ac:dyDescent="0.35">
      <c r="A108" s="8" t="s">
        <v>111</v>
      </c>
      <c r="B108" s="9" t="s">
        <v>112</v>
      </c>
      <c r="C108" s="15"/>
      <c r="D108" s="17">
        <f>SUM(D109+D111)</f>
        <v>276640</v>
      </c>
    </row>
    <row r="109" spans="1:4" ht="31.8" thickBot="1" x14ac:dyDescent="0.35">
      <c r="A109" s="16" t="s">
        <v>113</v>
      </c>
      <c r="B109" s="9" t="s">
        <v>114</v>
      </c>
      <c r="C109" s="9"/>
      <c r="D109" s="17">
        <f>SUM(D110)</f>
        <v>96640</v>
      </c>
    </row>
    <row r="110" spans="1:4" ht="31.8" thickBot="1" x14ac:dyDescent="0.35">
      <c r="A110" s="10" t="s">
        <v>19</v>
      </c>
      <c r="B110" s="11"/>
      <c r="C110" s="11">
        <v>200</v>
      </c>
      <c r="D110" s="18">
        <v>96640</v>
      </c>
    </row>
    <row r="111" spans="1:4" ht="31.8" thickBot="1" x14ac:dyDescent="0.35">
      <c r="A111" s="8" t="s">
        <v>115</v>
      </c>
      <c r="B111" s="9" t="s">
        <v>116</v>
      </c>
      <c r="C111" s="9"/>
      <c r="D111" s="17">
        <f>SUM(D112)</f>
        <v>180000</v>
      </c>
    </row>
    <row r="112" spans="1:4" ht="31.8" thickBot="1" x14ac:dyDescent="0.35">
      <c r="A112" s="10" t="s">
        <v>19</v>
      </c>
      <c r="B112" s="11"/>
      <c r="C112" s="11">
        <v>200</v>
      </c>
      <c r="D112" s="18">
        <v>180000</v>
      </c>
    </row>
    <row r="113" spans="1:4" ht="47.4" thickBot="1" x14ac:dyDescent="0.35">
      <c r="A113" s="8" t="s">
        <v>117</v>
      </c>
      <c r="B113" s="9" t="s">
        <v>118</v>
      </c>
      <c r="C113" s="9"/>
      <c r="D113" s="17">
        <f>SUM(D120+D118+D116+D114)</f>
        <v>347348</v>
      </c>
    </row>
    <row r="114" spans="1:4" ht="31.8" thickBot="1" x14ac:dyDescent="0.35">
      <c r="A114" s="8" t="s">
        <v>119</v>
      </c>
      <c r="B114" s="9" t="s">
        <v>120</v>
      </c>
      <c r="C114" s="9"/>
      <c r="D114" s="17">
        <f>SUM(D115)</f>
        <v>75348</v>
      </c>
    </row>
    <row r="115" spans="1:4" ht="16.2" thickBot="1" x14ac:dyDescent="0.35">
      <c r="A115" s="10" t="s">
        <v>121</v>
      </c>
      <c r="B115" s="9"/>
      <c r="C115" s="11">
        <v>500</v>
      </c>
      <c r="D115" s="18">
        <v>75348</v>
      </c>
    </row>
    <row r="116" spans="1:4" ht="31.8" thickBot="1" x14ac:dyDescent="0.35">
      <c r="A116" s="8" t="s">
        <v>122</v>
      </c>
      <c r="B116" s="9" t="s">
        <v>123</v>
      </c>
      <c r="C116" s="9"/>
      <c r="D116" s="17">
        <v>100000</v>
      </c>
    </row>
    <row r="117" spans="1:4" ht="16.2" thickBot="1" x14ac:dyDescent="0.35">
      <c r="A117" s="10" t="s">
        <v>121</v>
      </c>
      <c r="B117" s="9"/>
      <c r="C117" s="11">
        <v>500</v>
      </c>
      <c r="D117" s="18">
        <v>100000</v>
      </c>
    </row>
    <row r="118" spans="1:4" ht="47.4" thickBot="1" x14ac:dyDescent="0.35">
      <c r="A118" s="8" t="s">
        <v>124</v>
      </c>
      <c r="B118" s="9" t="s">
        <v>125</v>
      </c>
      <c r="C118" s="11"/>
      <c r="D118" s="17">
        <f>SUM(D119)</f>
        <v>65000</v>
      </c>
    </row>
    <row r="119" spans="1:4" ht="16.2" thickBot="1" x14ac:dyDescent="0.35">
      <c r="A119" s="10" t="s">
        <v>121</v>
      </c>
      <c r="B119" s="9"/>
      <c r="C119" s="11">
        <v>500</v>
      </c>
      <c r="D119" s="18">
        <v>65000</v>
      </c>
    </row>
    <row r="120" spans="1:4" ht="31.8" thickBot="1" x14ac:dyDescent="0.35">
      <c r="A120" s="8" t="s">
        <v>126</v>
      </c>
      <c r="B120" s="9" t="s">
        <v>127</v>
      </c>
      <c r="C120" s="11"/>
      <c r="D120" s="17">
        <f>SUM(D121)</f>
        <v>107000</v>
      </c>
    </row>
    <row r="121" spans="1:4" ht="16.2" thickBot="1" x14ac:dyDescent="0.35">
      <c r="A121" s="10" t="s">
        <v>121</v>
      </c>
      <c r="B121" s="9"/>
      <c r="C121" s="11">
        <v>500</v>
      </c>
      <c r="D121" s="18">
        <v>107000</v>
      </c>
    </row>
    <row r="122" spans="1:4" ht="47.4" thickBot="1" x14ac:dyDescent="0.35">
      <c r="A122" s="2" t="s">
        <v>156</v>
      </c>
      <c r="B122" s="9" t="s">
        <v>128</v>
      </c>
      <c r="C122" s="9"/>
      <c r="D122" s="17">
        <f>SUM(D124+D127+D129)</f>
        <v>633000</v>
      </c>
    </row>
    <row r="123" spans="1:4" ht="31.8" thickBot="1" x14ac:dyDescent="0.35">
      <c r="A123" s="8" t="s">
        <v>129</v>
      </c>
      <c r="B123" s="9" t="s">
        <v>130</v>
      </c>
      <c r="C123" s="9"/>
      <c r="D123" s="17">
        <v>390000</v>
      </c>
    </row>
    <row r="124" spans="1:4" ht="47.4" thickBot="1" x14ac:dyDescent="0.35">
      <c r="A124" s="16" t="s">
        <v>41</v>
      </c>
      <c r="B124" s="9" t="s">
        <v>131</v>
      </c>
      <c r="C124" s="9"/>
      <c r="D124" s="17">
        <f>SUM(D125:D126)</f>
        <v>293000</v>
      </c>
    </row>
    <row r="125" spans="1:4" ht="31.8" thickBot="1" x14ac:dyDescent="0.35">
      <c r="A125" s="10" t="s">
        <v>19</v>
      </c>
      <c r="B125" s="9"/>
      <c r="C125" s="11">
        <v>200</v>
      </c>
      <c r="D125" s="18">
        <v>33000</v>
      </c>
    </row>
    <row r="126" spans="1:4" ht="16.2" thickBot="1" x14ac:dyDescent="0.35">
      <c r="A126" s="10" t="s">
        <v>72</v>
      </c>
      <c r="B126" s="11"/>
      <c r="C126" s="11">
        <v>800</v>
      </c>
      <c r="D126" s="18">
        <v>260000</v>
      </c>
    </row>
    <row r="127" spans="1:4" ht="31.8" thickBot="1" x14ac:dyDescent="0.35">
      <c r="A127" s="10" t="s">
        <v>186</v>
      </c>
      <c r="B127" s="11" t="s">
        <v>185</v>
      </c>
      <c r="C127" s="11"/>
      <c r="D127" s="18">
        <f>SUM(D128)</f>
        <v>290000</v>
      </c>
    </row>
    <row r="128" spans="1:4" ht="31.8" thickBot="1" x14ac:dyDescent="0.35">
      <c r="A128" s="10" t="s">
        <v>19</v>
      </c>
      <c r="B128" s="11"/>
      <c r="C128" s="11">
        <v>200</v>
      </c>
      <c r="D128" s="18">
        <v>290000</v>
      </c>
    </row>
    <row r="129" spans="1:4" ht="47.4" thickBot="1" x14ac:dyDescent="0.35">
      <c r="A129" s="16" t="s">
        <v>132</v>
      </c>
      <c r="B129" s="9" t="s">
        <v>133</v>
      </c>
      <c r="C129" s="12"/>
      <c r="D129" s="17">
        <f>SUM(D130)</f>
        <v>50000</v>
      </c>
    </row>
    <row r="130" spans="1:4" ht="31.8" thickBot="1" x14ac:dyDescent="0.35">
      <c r="A130" s="10" t="s">
        <v>19</v>
      </c>
      <c r="B130" s="11"/>
      <c r="C130" s="11">
        <v>200</v>
      </c>
      <c r="D130" s="18">
        <v>50000</v>
      </c>
    </row>
    <row r="131" spans="1:4" ht="16.2" thickBot="1" x14ac:dyDescent="0.35">
      <c r="A131" s="2" t="s">
        <v>134</v>
      </c>
      <c r="B131" s="14" t="s">
        <v>135</v>
      </c>
      <c r="C131" s="14"/>
      <c r="D131" s="19">
        <f>SUM(D132+D134+D136+D140+D142+D146+D149)</f>
        <v>8648170</v>
      </c>
    </row>
    <row r="132" spans="1:4" ht="31.8" thickBot="1" x14ac:dyDescent="0.35">
      <c r="A132" s="36" t="s">
        <v>167</v>
      </c>
      <c r="B132" s="9" t="s">
        <v>168</v>
      </c>
      <c r="C132" s="14"/>
      <c r="D132" s="17">
        <f>SUM(D133)</f>
        <v>6000</v>
      </c>
    </row>
    <row r="133" spans="1:4" ht="31.8" thickBot="1" x14ac:dyDescent="0.35">
      <c r="A133" s="10" t="s">
        <v>19</v>
      </c>
      <c r="B133" s="14"/>
      <c r="C133" s="11">
        <v>200</v>
      </c>
      <c r="D133" s="18">
        <v>6000</v>
      </c>
    </row>
    <row r="134" spans="1:4" ht="16.2" thickBot="1" x14ac:dyDescent="0.35">
      <c r="A134" s="16" t="s">
        <v>136</v>
      </c>
      <c r="B134" s="9" t="s">
        <v>137</v>
      </c>
      <c r="C134" s="11"/>
      <c r="D134" s="17">
        <f>SUM(D135)</f>
        <v>895000</v>
      </c>
    </row>
    <row r="135" spans="1:4" ht="78.599999999999994" thickBot="1" x14ac:dyDescent="0.35">
      <c r="A135" s="10" t="s">
        <v>37</v>
      </c>
      <c r="B135" s="11"/>
      <c r="C135" s="11">
        <v>100</v>
      </c>
      <c r="D135" s="18">
        <v>895000</v>
      </c>
    </row>
    <row r="136" spans="1:4" ht="16.2" thickBot="1" x14ac:dyDescent="0.35">
      <c r="A136" s="16" t="s">
        <v>138</v>
      </c>
      <c r="B136" s="9" t="s">
        <v>139</v>
      </c>
      <c r="C136" s="11"/>
      <c r="D136" s="17">
        <f>SUM(D137:D139)</f>
        <v>3802000</v>
      </c>
    </row>
    <row r="137" spans="1:4" ht="78.599999999999994" thickBot="1" x14ac:dyDescent="0.35">
      <c r="A137" s="10" t="s">
        <v>37</v>
      </c>
      <c r="B137" s="11"/>
      <c r="C137" s="11">
        <v>100</v>
      </c>
      <c r="D137" s="18">
        <v>3281816</v>
      </c>
    </row>
    <row r="138" spans="1:4" ht="31.8" thickBot="1" x14ac:dyDescent="0.35">
      <c r="A138" s="10" t="s">
        <v>19</v>
      </c>
      <c r="B138" s="11"/>
      <c r="C138" s="11">
        <v>200</v>
      </c>
      <c r="D138" s="18">
        <v>510184</v>
      </c>
    </row>
    <row r="139" spans="1:4" ht="16.2" thickBot="1" x14ac:dyDescent="0.35">
      <c r="A139" s="10" t="s">
        <v>72</v>
      </c>
      <c r="B139" s="11"/>
      <c r="C139" s="11">
        <v>800</v>
      </c>
      <c r="D139" s="18">
        <v>10000</v>
      </c>
    </row>
    <row r="140" spans="1:4" ht="16.2" thickBot="1" x14ac:dyDescent="0.35">
      <c r="A140" s="16" t="s">
        <v>140</v>
      </c>
      <c r="B140" s="9" t="s">
        <v>141</v>
      </c>
      <c r="C140" s="11"/>
      <c r="D140" s="17">
        <f>SUM(D141)</f>
        <v>50000</v>
      </c>
    </row>
    <row r="141" spans="1:4" ht="16.2" thickBot="1" x14ac:dyDescent="0.35">
      <c r="A141" s="10" t="s">
        <v>72</v>
      </c>
      <c r="B141" s="11"/>
      <c r="C141" s="11">
        <v>800</v>
      </c>
      <c r="D141" s="18">
        <v>50000</v>
      </c>
    </row>
    <row r="142" spans="1:4" ht="31.8" thickBot="1" x14ac:dyDescent="0.35">
      <c r="A142" s="8" t="s">
        <v>142</v>
      </c>
      <c r="B142" s="9" t="s">
        <v>143</v>
      </c>
      <c r="C142" s="9"/>
      <c r="D142" s="17">
        <f>SUM(D143:D145)</f>
        <v>3616000</v>
      </c>
    </row>
    <row r="143" spans="1:4" ht="78.599999999999994" thickBot="1" x14ac:dyDescent="0.35">
      <c r="A143" s="10" t="s">
        <v>144</v>
      </c>
      <c r="B143" s="11"/>
      <c r="C143" s="11">
        <v>100</v>
      </c>
      <c r="D143" s="18">
        <v>3200000</v>
      </c>
    </row>
    <row r="144" spans="1:4" ht="31.8" thickBot="1" x14ac:dyDescent="0.35">
      <c r="A144" s="10" t="s">
        <v>19</v>
      </c>
      <c r="B144" s="11"/>
      <c r="C144" s="11">
        <v>200</v>
      </c>
      <c r="D144" s="18">
        <v>396000</v>
      </c>
    </row>
    <row r="145" spans="1:4" ht="16.2" thickBot="1" x14ac:dyDescent="0.35">
      <c r="A145" s="10" t="s">
        <v>72</v>
      </c>
      <c r="B145" s="11"/>
      <c r="C145" s="11">
        <v>800</v>
      </c>
      <c r="D145" s="18">
        <v>20000</v>
      </c>
    </row>
    <row r="146" spans="1:4" ht="47.4" thickBot="1" x14ac:dyDescent="0.35">
      <c r="A146" s="8" t="s">
        <v>145</v>
      </c>
      <c r="B146" s="9" t="s">
        <v>146</v>
      </c>
      <c r="C146" s="11"/>
      <c r="D146" s="17">
        <f>SUM(D147+D148)</f>
        <v>205170</v>
      </c>
    </row>
    <row r="147" spans="1:4" ht="78.599999999999994" thickBot="1" x14ac:dyDescent="0.35">
      <c r="A147" s="10" t="s">
        <v>37</v>
      </c>
      <c r="B147" s="11"/>
      <c r="C147" s="11">
        <v>100</v>
      </c>
      <c r="D147" s="18">
        <v>198000</v>
      </c>
    </row>
    <row r="148" spans="1:4" ht="31.8" thickBot="1" x14ac:dyDescent="0.35">
      <c r="A148" s="10" t="s">
        <v>19</v>
      </c>
      <c r="B148" s="11"/>
      <c r="C148" s="11">
        <v>200</v>
      </c>
      <c r="D148" s="18">
        <v>7170</v>
      </c>
    </row>
    <row r="149" spans="1:4" ht="38.4" customHeight="1" thickBot="1" x14ac:dyDescent="0.35">
      <c r="A149" s="46" t="s">
        <v>188</v>
      </c>
      <c r="B149" s="9" t="s">
        <v>187</v>
      </c>
      <c r="C149" s="11"/>
      <c r="D149" s="17">
        <f>SUM(D150)</f>
        <v>74000</v>
      </c>
    </row>
    <row r="150" spans="1:4" ht="16.2" thickBot="1" x14ac:dyDescent="0.35">
      <c r="A150" s="10" t="s">
        <v>10</v>
      </c>
      <c r="B150" s="44"/>
      <c r="C150" s="44">
        <v>300</v>
      </c>
      <c r="D150" s="45">
        <v>74000</v>
      </c>
    </row>
    <row r="151" spans="1:4" ht="15.75" customHeight="1" x14ac:dyDescent="0.3">
      <c r="A151" s="54" t="s">
        <v>147</v>
      </c>
      <c r="B151" s="58"/>
      <c r="C151" s="58"/>
      <c r="D151" s="56">
        <f>SUM(D9+D14+D19+D32+D57+D72+D83+D103+D131)</f>
        <v>29145013</v>
      </c>
    </row>
    <row r="152" spans="1:4" ht="15" thickBot="1" x14ac:dyDescent="0.35">
      <c r="A152" s="55"/>
      <c r="B152" s="59"/>
      <c r="C152" s="59"/>
      <c r="D152" s="57"/>
    </row>
  </sheetData>
  <mergeCells count="18">
    <mergeCell ref="A1:D1"/>
    <mergeCell ref="A2:D2"/>
    <mergeCell ref="A3:D3"/>
    <mergeCell ref="A19:A20"/>
    <mergeCell ref="B19:B20"/>
    <mergeCell ref="C19:C20"/>
    <mergeCell ref="D19:D20"/>
    <mergeCell ref="A5:C5"/>
    <mergeCell ref="A6:C6"/>
    <mergeCell ref="A7:C7"/>
    <mergeCell ref="A94:A95"/>
    <mergeCell ref="D151:D152"/>
    <mergeCell ref="A151:A152"/>
    <mergeCell ref="B151:B152"/>
    <mergeCell ref="C151:C152"/>
    <mergeCell ref="B94:B95"/>
    <mergeCell ref="C94:C95"/>
    <mergeCell ref="D94:D95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2019-11-25T05:38:56Z</dcterms:modified>
</cp:coreProperties>
</file>