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<sst xmlns="http://schemas.openxmlformats.org/spreadsheetml/2006/main" count="151" uniqueCount="125">
  <si>
    <t>к   Решению Муниципального Совета</t>
  </si>
  <si>
    <t>Наименование</t>
  </si>
  <si>
    <t>Код целевой классификации</t>
  </si>
  <si>
    <t>Вид расходов</t>
  </si>
  <si>
    <t>10.0.00.00000</t>
  </si>
  <si>
    <t>10.1.00.00000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</si>
  <si>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</si>
  <si>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</si>
  <si>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</si>
  <si>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</si>
  <si>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</si>
  <si>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</si>
  <si>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</si>
  <si>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</si>
  <si>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</si>
  <si>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</si>
  <si>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</si>
  <si>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</si>
  <si>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</si>
  <si>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</si>
  <si>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</si>
  <si>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14.0.00.00000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</si>
  <si>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</si>
  <si>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</si>
  <si>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</si>
  <si>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</si>
  <si>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</si>
  <si>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</si>
  <si>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</si>
  <si>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Иные бюджетные ассигнования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</si>
  <si>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</si>
  <si>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</si>
  <si>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</si>
  <si>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</si>
  <si>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</si>
  <si>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</si>
  <si>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</si>
  <si>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</si>
  <si>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</si>
  <si>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</si>
  <si>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</si>
  <si>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</si>
  <si>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>Непрограммные расходы</t>
  </si>
  <si>
    <t>50.0.00.00000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</si>
  <si>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</si>
  <si>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</si>
  <si>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</si>
  <si>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</si>
  <si>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</si>
  <si>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</si>
  <si>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</si>
  <si>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</si>
  <si>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</si>
  <si>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</si>
  <si>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</si>
  <si>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</si>
  <si>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t>Расходы на реализацию муниципальной целевой программы «Благоустройство Великосельского сельского поселения «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</si>
  <si>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</si>
  <si>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</si>
  <si>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(руб)</t>
  </si>
  <si>
    <t xml:space="preserve"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района» </t>
  </si>
  <si>
    <t xml:space="preserve"> Муниципальная программа «Обеспечение качественными коммунальными услугами населения Великосельского сельского поселения»</t>
  </si>
  <si>
    <t xml:space="preserve">Муниципальная программа «Комплексное развитие транспортной инфраструктуры Великосельского сельского поселения»  </t>
  </si>
  <si>
    <t>Субсидия на финансирование дорожного хозяйства</t>
  </si>
  <si>
    <t>Условно утверждённые расходы</t>
  </si>
  <si>
    <t xml:space="preserve">Расходы на реализацию муниципальной целевой программы «Благоустройство Великосельского сельского поселения « </t>
  </si>
  <si>
    <t xml:space="preserve"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 </t>
  </si>
  <si>
    <t>Муниципальная целевая программа «Благоустройство Великосельского сельского поселения»</t>
  </si>
  <si>
    <r>
      <t xml:space="preserve">Расходы на реализацию муниципальной целевой программы </t>
    </r>
    <r>
      <rPr>
        <sz val="12"/>
        <color indexed="8"/>
        <rFont val="Times New Roman"/>
        <family val="1"/>
      </rPr>
      <t>«Повышение безопасности дорожного движения в Великосельском сельском поселении «</t>
    </r>
  </si>
  <si>
    <t>Обеспечение противопожарным оборудованием и совершенствование противопожарной защиты объектов социальной сферы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</si>
  <si>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</si>
  <si>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</si>
  <si>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</si>
  <si>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</si>
  <si>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</si>
  <si>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</si>
  <si>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</si>
  <si>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05.1.01.R4970</t>
  </si>
  <si>
    <t>Социальное обеспечение и иные выплаты населению</t>
  </si>
  <si>
    <t>Проверка итога по объекту</t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</si>
  <si>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</si>
  <si>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</si>
  <si>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Создание условий для патриотического воспитания молодежи и роста ее социально-общественной активности</t>
  </si>
  <si>
    <t>Расходы на реализацию мероприятий в рамках молодежной политики</t>
  </si>
  <si>
    <t>02.0.00.00000</t>
  </si>
  <si>
    <t>02.1.00.00000</t>
  </si>
  <si>
    <t>02.1.01.00000</t>
  </si>
  <si>
    <t>02.1.01.17470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</si>
  <si>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</si>
  <si>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</si>
  <si>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</si>
  <si>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</si>
  <si>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</si>
  <si>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>15.0.00.00000</t>
  </si>
  <si>
    <t>15.1.00.00000</t>
  </si>
  <si>
    <t>15.1.01.00000</t>
  </si>
  <si>
    <t>15.1.01.12880</t>
  </si>
  <si>
    <t>15.1.01.72880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</si>
  <si>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</si>
  <si>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</si>
  <si>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</si>
  <si>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Расходы в области физической культуры и спорта</t>
  </si>
  <si>
    <t>13.0.00.00000</t>
  </si>
  <si>
    <t>13.1.00.00000</t>
  </si>
  <si>
    <t>13.1.01.00000</t>
  </si>
  <si>
    <t>13.1.01.17480</t>
  </si>
  <si>
    <t>Код ГРБС, Наименование главного распорядителя бюджетных средств</t>
  </si>
  <si>
    <t>857, Администрация Великосельского сельского поселения</t>
  </si>
  <si>
    <t>Расходы на  реализацию мероприятий по борьбе с борщевиком Сосновского</t>
  </si>
  <si>
    <t>Субсидия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</si>
  <si>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24.1.01.77350</t>
  </si>
  <si>
    <t>Расходы на финансирование дорожного хозяйства за счет средств поселения</t>
  </si>
  <si>
    <t>24.1.01.12440</t>
  </si>
  <si>
    <t xml:space="preserve"> Расходы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</si>
  <si>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24.1.01.17350</t>
  </si>
  <si>
    <t>Расходы на реализацию муниципальной целевой программы «Благоустройство Великосельского сельского поселения»(благоустройство дворовых территорий и территорий для выгула животных)</t>
  </si>
  <si>
    <t>14.1.02.70410</t>
  </si>
  <si>
    <t>Приложение № 6</t>
  </si>
  <si>
    <t>14.1.04.71810</t>
  </si>
  <si>
    <t xml:space="preserve"> №   от 2023 г.</t>
  </si>
  <si>
    <t>Ведомственная структура расходов  бюджета Великосельского сельского поселения  на плановый период 2025 и 2026 годов</t>
  </si>
  <si>
    <t>2025 год                   (руб.)</t>
  </si>
  <si>
    <t>2026 год                  (руб.)</t>
  </si>
  <si>
    <t>2025 год                    (руб.)</t>
  </si>
  <si>
    <t>2026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</si>
</sst>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right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1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1" fillId="0" borderId="11" xfId="0" applyFont="1" applyBorder="1" applyAlignment="1">
      <alignment vertical="top" wrapText="1"/>
    </xf>
    <xf numFmtId="0" fontId="42" fillId="0" borderId="15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2" fontId="41" fillId="0" borderId="10" xfId="0" applyNumberFormat="1" applyFont="1" applyFill="1" applyBorder="1" applyAlignment="1">
      <alignment horizontal="right" vertical="center"/>
    </xf>
    <xf numFmtId="0" fontId="42" fillId="0" borderId="11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/>
    </xf>
    <xf numFmtId="2" fontId="42" fillId="0" borderId="10" xfId="0" applyNumberFormat="1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/>
    </xf>
    <xf numFmtId="0" fontId="41" fillId="0" borderId="1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left" vertical="center" wrapText="1"/>
    </xf>
    <xf numFmtId="0" fontId="46" fillId="0" borderId="13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4" fillId="0" borderId="11" xfId="0" applyFont="1" applyBorder="1" applyAlignment="1">
      <alignment vertical="top" wrapText="1"/>
    </xf>
    <xf numFmtId="0" fontId="41" fillId="0" borderId="13" xfId="0" applyFont="1" applyBorder="1" applyAlignment="1">
      <alignment horizontal="justify" wrapText="1"/>
    </xf>
    <xf numFmtId="0" fontId="42" fillId="0" borderId="11" xfId="0" applyFont="1" applyBorder="1" applyAlignment="1">
      <alignment horizontal="justify" wrapText="1"/>
    </xf>
    <xf numFmtId="0" fontId="42" fillId="0" borderId="19" xfId="0" applyFont="1" applyBorder="1" applyAlignment="1">
      <alignment horizontal="justify" wrapText="1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3" fillId="0" borderId="13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42" fillId="0" borderId="11" xfId="0" applyFont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/>
    </xf>
    <xf numFmtId="0" fontId="6" fillId="0" borderId="15" xfId="52" applyNumberFormat="1" applyFont="1" applyFill="1" applyBorder="1" applyAlignment="1" applyProtection="1">
      <alignment horizontal="center" vertical="center" wrapText="1"/>
      <protection hidden="1"/>
    </xf>
    <xf numFmtId="43" fontId="6" fillId="0" borderId="15" xfId="59" applyFont="1" applyFill="1" applyBorder="1" applyAlignment="1" applyProtection="1">
      <alignment horizontal="right" vertical="top"/>
      <protection hidden="1"/>
    </xf>
    <xf numFmtId="4" fontId="6" fillId="0" borderId="15" xfId="52" applyNumberFormat="1" applyFont="1" applyFill="1" applyBorder="1" applyAlignment="1" applyProtection="1">
      <alignment horizontal="right" vertical="top"/>
      <protection hidden="1"/>
    </xf>
    <xf numFmtId="43" fontId="43" fillId="0" borderId="20" xfId="59" applyFont="1" applyBorder="1" applyAlignment="1">
      <alignment horizontal="center" vertical="center" wrapText="1"/>
    </xf>
    <xf numFmtId="43" fontId="43" fillId="0" borderId="15" xfId="59" applyFont="1" applyBorder="1" applyAlignment="1">
      <alignment horizontal="center" vertical="center" wrapText="1"/>
    </xf>
    <xf numFmtId="43" fontId="41" fillId="0" borderId="20" xfId="59" applyFont="1" applyBorder="1" applyAlignment="1">
      <alignment horizontal="center" vertical="center" wrapText="1"/>
    </xf>
    <xf numFmtId="43" fontId="41" fillId="0" borderId="15" xfId="59" applyFont="1" applyBorder="1" applyAlignment="1">
      <alignment horizontal="center" vertical="center" wrapText="1"/>
    </xf>
    <xf numFmtId="43" fontId="43" fillId="0" borderId="10" xfId="59" applyFont="1" applyFill="1" applyBorder="1" applyAlignment="1">
      <alignment horizontal="right" vertical="center" wrapText="1"/>
    </xf>
    <xf numFmtId="43" fontId="43" fillId="0" borderId="14" xfId="59" applyFont="1" applyFill="1" applyBorder="1" applyAlignment="1">
      <alignment horizontal="center" vertical="center" wrapText="1"/>
    </xf>
    <xf numFmtId="43" fontId="41" fillId="0" borderId="10" xfId="59" applyFont="1" applyFill="1" applyBorder="1" applyAlignment="1">
      <alignment horizontal="right" vertical="center" wrapText="1"/>
    </xf>
    <xf numFmtId="43" fontId="41" fillId="0" borderId="21" xfId="59" applyFont="1" applyFill="1" applyBorder="1" applyAlignment="1">
      <alignment horizontal="center" vertical="center" wrapText="1"/>
    </xf>
    <xf numFmtId="43" fontId="41" fillId="0" borderId="22" xfId="59" applyFont="1" applyFill="1" applyBorder="1" applyAlignment="1">
      <alignment horizontal="center" vertical="center" wrapText="1"/>
    </xf>
    <xf numFmtId="43" fontId="41" fillId="0" borderId="18" xfId="59" applyFont="1" applyFill="1" applyBorder="1" applyAlignment="1">
      <alignment horizontal="right" vertical="center" wrapText="1"/>
    </xf>
    <xf numFmtId="43" fontId="42" fillId="0" borderId="18" xfId="59" applyFont="1" applyFill="1" applyBorder="1" applyAlignment="1">
      <alignment horizontal="right" vertical="center" wrapText="1"/>
    </xf>
    <xf numFmtId="43" fontId="41" fillId="0" borderId="18" xfId="59" applyFont="1" applyFill="1" applyBorder="1" applyAlignment="1">
      <alignment horizontal="center" vertical="center" wrapText="1"/>
    </xf>
    <xf numFmtId="2" fontId="41" fillId="0" borderId="10" xfId="0" applyNumberFormat="1" applyFont="1" applyFill="1" applyBorder="1" applyAlignment="1">
      <alignment horizontal="center" vertical="center"/>
    </xf>
    <xf numFmtId="43" fontId="41" fillId="0" borderId="10" xfId="59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/>
    </xf>
    <xf numFmtId="43" fontId="42" fillId="0" borderId="10" xfId="59" applyFont="1" applyFill="1" applyBorder="1" applyAlignment="1">
      <alignment horizontal="center" vertical="center"/>
    </xf>
    <xf numFmtId="43" fontId="43" fillId="0" borderId="10" xfId="59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 wrapText="1"/>
    </xf>
    <xf numFmtId="43" fontId="42" fillId="0" borderId="10" xfId="59" applyFont="1" applyFill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43" fontId="43" fillId="0" borderId="10" xfId="59" applyFont="1" applyBorder="1" applyAlignment="1">
      <alignment horizontal="center" vertical="center"/>
    </xf>
    <xf numFmtId="43" fontId="41" fillId="0" borderId="10" xfId="59" applyFont="1" applyBorder="1" applyAlignment="1">
      <alignment horizontal="center" vertical="center"/>
    </xf>
    <xf numFmtId="43" fontId="42" fillId="0" borderId="10" xfId="59" applyFont="1" applyBorder="1" applyAlignment="1">
      <alignment horizontal="center" vertical="center"/>
    </xf>
    <xf numFmtId="43" fontId="43" fillId="0" borderId="10" xfId="59" applyFont="1" applyFill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43" fontId="43" fillId="0" borderId="10" xfId="59" applyFont="1" applyBorder="1" applyAlignment="1">
      <alignment horizontal="center" vertical="center" wrapText="1"/>
    </xf>
    <xf numFmtId="43" fontId="42" fillId="0" borderId="10" xfId="59" applyFont="1" applyBorder="1" applyAlignment="1">
      <alignment horizontal="center" vertical="center" wrapText="1"/>
    </xf>
    <xf numFmtId="43" fontId="43" fillId="0" borderId="10" xfId="59" applyFont="1" applyFill="1" applyBorder="1" applyAlignment="1">
      <alignment horizontal="right" vertical="center"/>
    </xf>
    <xf numFmtId="43" fontId="41" fillId="0" borderId="10" xfId="59" applyFont="1" applyFill="1" applyBorder="1" applyAlignment="1">
      <alignment horizontal="right" vertical="center"/>
    </xf>
    <xf numFmtId="43" fontId="41" fillId="0" borderId="10" xfId="59" applyFont="1" applyBorder="1" applyAlignment="1">
      <alignment vertical="center"/>
    </xf>
    <xf numFmtId="43" fontId="41" fillId="0" borderId="10" xfId="59" applyFont="1" applyBorder="1" applyAlignment="1">
      <alignment vertical="center" wrapText="1"/>
    </xf>
    <xf numFmtId="0" fontId="41" fillId="0" borderId="19" xfId="0" applyFont="1" applyBorder="1" applyAlignment="1">
      <alignment horizontal="justify" wrapText="1"/>
    </xf>
    <xf numFmtId="2" fontId="42" fillId="0" borderId="10" xfId="59" applyNumberFormat="1" applyFont="1" applyBorder="1" applyAlignment="1">
      <alignment horizontal="center" vertical="center"/>
    </xf>
    <xf numFmtId="2" fontId="42" fillId="0" borderId="10" xfId="59" applyNumberFormat="1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left" vertical="center" wrapText="1"/>
    </xf>
    <xf numFmtId="43" fontId="42" fillId="0" borderId="10" xfId="59" applyFont="1" applyFill="1" applyBorder="1" applyAlignment="1">
      <alignment horizontal="right" vertical="center"/>
    </xf>
    <xf numFmtId="43" fontId="42" fillId="0" borderId="10" xfId="59" applyFont="1" applyFill="1" applyBorder="1" applyAlignment="1">
      <alignment horizontal="right" vertical="center" wrapText="1"/>
    </xf>
    <xf numFmtId="0" fontId="42" fillId="0" borderId="11" xfId="0" applyFont="1" applyFill="1" applyBorder="1" applyAlignment="1">
      <alignment vertical="center" wrapText="1"/>
    </xf>
    <xf numFmtId="0" fontId="41" fillId="33" borderId="15" xfId="0" applyFont="1" applyFill="1" applyBorder="1" applyAlignment="1">
      <alignment vertical="center" wrapText="1"/>
    </xf>
    <xf numFmtId="0" fontId="42" fillId="33" borderId="15" xfId="0" applyFont="1" applyFill="1" applyBorder="1" applyAlignment="1">
      <alignment vertical="center" wrapText="1"/>
    </xf>
    <xf numFmtId="0" fontId="41" fillId="33" borderId="15" xfId="0" applyFont="1" applyFill="1" applyBorder="1" applyAlignment="1">
      <alignment horizontal="center" vertical="center"/>
    </xf>
    <xf numFmtId="43" fontId="42" fillId="0" borderId="23" xfId="59" applyFont="1" applyFill="1" applyBorder="1" applyAlignment="1">
      <alignment horizontal="center" vertical="center" wrapText="1"/>
    </xf>
    <xf numFmtId="43" fontId="42" fillId="0" borderId="11" xfId="59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2" fillId="0" borderId="23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2" fontId="43" fillId="0" borderId="23" xfId="0" applyNumberFormat="1" applyFont="1" applyFill="1" applyBorder="1" applyAlignment="1">
      <alignment horizontal="center" vertical="center"/>
    </xf>
    <xf numFmtId="2" fontId="43" fillId="0" borderId="11" xfId="0" applyNumberFormat="1" applyFont="1" applyFill="1" applyBorder="1" applyAlignment="1">
      <alignment horizontal="center" vertical="center"/>
    </xf>
    <xf numFmtId="0" fontId="6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26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27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25" xfId="52" applyNumberFormat="1" applyFont="1" applyFill="1" applyBorder="1" applyAlignment="1" applyProtection="1">
      <alignment horizontal="center" vertical="top"/>
      <protection hidden="1"/>
    </xf>
    <xf numFmtId="0" fontId="6" fillId="0" borderId="26" xfId="52" applyNumberFormat="1" applyFont="1" applyFill="1" applyBorder="1" applyAlignment="1" applyProtection="1">
      <alignment horizontal="center" vertical="top"/>
      <protection hidden="1"/>
    </xf>
    <xf numFmtId="0" fontId="6" fillId="0" borderId="27" xfId="52" applyNumberFormat="1" applyFont="1" applyFill="1" applyBorder="1" applyAlignment="1" applyProtection="1">
      <alignment horizontal="center" vertical="top"/>
      <protection hidden="1"/>
    </xf>
    <xf numFmtId="0" fontId="43" fillId="0" borderId="23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43" fontId="43" fillId="0" borderId="23" xfId="59" applyFont="1" applyFill="1" applyBorder="1" applyAlignment="1">
      <alignment horizontal="center" vertical="center"/>
    </xf>
    <xf numFmtId="43" fontId="43" fillId="0" borderId="11" xfId="59" applyFont="1" applyFill="1" applyBorder="1" applyAlignment="1">
      <alignment horizontal="center" vertical="center"/>
    </xf>
    <xf numFmtId="43" fontId="43" fillId="0" borderId="23" xfId="59" applyFont="1" applyBorder="1" applyAlignment="1">
      <alignment vertical="center"/>
    </xf>
    <xf numFmtId="43" fontId="43" fillId="0" borderId="11" xfId="59" applyFont="1" applyBorder="1" applyAlignment="1">
      <alignment vertical="center"/>
    </xf>
    <xf numFmtId="0" fontId="43" fillId="0" borderId="2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0" borderId="23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2" fontId="42" fillId="0" borderId="23" xfId="0" applyNumberFormat="1" applyFont="1" applyFill="1" applyBorder="1" applyAlignment="1">
      <alignment horizontal="center" vertical="center"/>
    </xf>
    <xf numFmtId="2" fontId="42" fillId="0" borderId="11" xfId="0" applyNumberFormat="1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3" fillId="0" borderId="0" xfId="0" applyFont="1" applyAlignment="1">
      <alignment horizontal="center" vertical="top" wrapText="1" shrinkToFit="1"/>
    </xf>
    <xf numFmtId="0" fontId="43" fillId="0" borderId="23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41" fillId="0" borderId="2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tabSelected="1" zoomScale="110" zoomScaleNormal="110" zoomScalePageLayoutView="0" workbookViewId="0" topLeftCell="A91">
      <selection activeCell="E92" sqref="E92"/>
    </sheetView>
  </sheetViews>
  <sheetFormatPr defaultColWidth="9.140625" defaultRowHeight="15"/>
  <cols>
    <col min="1" max="1" width="47.00390625" style="0" customWidth="1"/>
    <col min="2" max="2" width="21.7109375" style="0" customWidth="1"/>
    <col min="3" max="3" width="19.140625" style="0" customWidth="1"/>
    <col min="4" max="4" width="17.8515625" style="0" customWidth="1"/>
    <col min="5" max="5" width="17.00390625" style="0" customWidth="1"/>
    <col min="7" max="7" width="20.7109375" style="0" customWidth="1"/>
    <col min="8" max="8" width="9.421875" style="0" customWidth="1"/>
  </cols>
  <sheetData>
    <row r="1" spans="1:5" ht="15">
      <c r="A1" s="148" t="s">
        <v>117</v>
      </c>
      <c r="B1" s="148"/>
      <c r="C1" s="148"/>
      <c r="D1" s="148"/>
      <c r="E1" s="148"/>
    </row>
    <row r="2" spans="1:5" ht="15">
      <c r="A2" s="148" t="s">
        <v>0</v>
      </c>
      <c r="B2" s="148"/>
      <c r="C2" s="148"/>
      <c r="D2" s="148"/>
      <c r="E2" s="148"/>
    </row>
    <row r="3" spans="1:5" ht="15">
      <c r="A3" s="148" t="s">
        <v>119</v>
      </c>
      <c r="B3" s="148"/>
      <c r="C3" s="148"/>
      <c r="D3" s="148"/>
      <c r="E3" s="148"/>
    </row>
    <row r="4" spans="1:3" ht="15">
      <c r="A4" s="1"/>
      <c r="B4" s="1"/>
      <c r="C4" s="1"/>
    </row>
    <row r="5" spans="1:5" ht="42" customHeight="1">
      <c r="A5" s="149" t="s">
        <v>120</v>
      </c>
      <c r="B5" s="149"/>
      <c r="C5" s="149"/>
      <c r="D5" s="149"/>
      <c r="E5" s="149"/>
    </row>
    <row r="6" spans="1:5" ht="30.75">
      <c r="A6" s="126" t="s">
        <v>106</v>
      </c>
      <c r="B6" s="127"/>
      <c r="C6" s="128"/>
      <c r="D6" s="72" t="s">
        <v>121</v>
      </c>
      <c r="E6" s="72" t="s">
        <v>122</v>
      </c>
    </row>
    <row r="7" spans="1:5" ht="15.75" thickBot="1">
      <c r="A7" s="129" t="s">
        <v>107</v>
      </c>
      <c r="B7" s="130"/>
      <c r="C7" s="131"/>
      <c r="D7" s="73">
        <f>D95</f>
        <v>7884856</v>
      </c>
      <c r="E7" s="74">
        <f>E95</f>
        <v>6497856</v>
      </c>
    </row>
    <row r="8" spans="1:5" ht="15" customHeight="1">
      <c r="A8" s="153" t="s">
        <v>1</v>
      </c>
      <c r="B8" s="153" t="s">
        <v>2</v>
      </c>
      <c r="C8" s="153" t="s">
        <v>3</v>
      </c>
      <c r="D8" s="153" t="s">
        <v>123</v>
      </c>
      <c r="E8" s="13" t="s">
        <v>124</v>
      </c>
    </row>
    <row r="9" spans="1:5" ht="15.75" thickBot="1">
      <c r="A9" s="154"/>
      <c r="B9" s="154"/>
      <c r="C9" s="154"/>
      <c r="D9" s="154"/>
      <c r="E9" s="22" t="s">
        <v>59</v>
      </c>
    </row>
    <row r="10" spans="1:5" ht="47.25" thickBot="1">
      <c r="A10" s="23" t="s">
        <v>80</v>
      </c>
      <c r="B10" s="27" t="s">
        <v>84</v>
      </c>
      <c r="C10" s="2"/>
      <c r="D10" s="75">
        <f aca="true" t="shared" si="0" ref="D10:E13">D11</f>
        <v>0</v>
      </c>
      <c r="E10" s="76">
        <f t="shared" si="0"/>
        <v>0</v>
      </c>
    </row>
    <row r="11" spans="1:5" ht="47.25" thickBot="1">
      <c r="A11" s="24" t="s">
        <v>81</v>
      </c>
      <c r="B11" s="28" t="s">
        <v>85</v>
      </c>
      <c r="C11" s="2"/>
      <c r="D11" s="75">
        <f t="shared" si="0"/>
        <v>0</v>
      </c>
      <c r="E11" s="76">
        <f t="shared" si="0"/>
        <v>0</v>
      </c>
    </row>
    <row r="12" spans="1:5" ht="47.25" thickBot="1">
      <c r="A12" s="14" t="s">
        <v>82</v>
      </c>
      <c r="B12" s="29" t="s">
        <v>86</v>
      </c>
      <c r="C12" s="2"/>
      <c r="D12" s="77">
        <f t="shared" si="0"/>
        <v>0</v>
      </c>
      <c r="E12" s="78">
        <f t="shared" si="0"/>
        <v>0</v>
      </c>
    </row>
    <row r="13" spans="1:5" ht="31.5" thickBot="1">
      <c r="A13" s="25" t="s">
        <v>83</v>
      </c>
      <c r="B13" s="29" t="s">
        <v>87</v>
      </c>
      <c r="C13" s="2"/>
      <c r="D13" s="77">
        <f t="shared" si="0"/>
        <v>0</v>
      </c>
      <c r="E13" s="78">
        <f t="shared" si="0"/>
        <v>0</v>
      </c>
    </row>
    <row r="14" spans="1:5" ht="31.5" thickBot="1">
      <c r="A14" s="26" t="s">
        <v>9</v>
      </c>
      <c r="B14" s="30"/>
      <c r="C14" s="2">
        <v>200</v>
      </c>
      <c r="D14" s="77">
        <v>0</v>
      </c>
      <c r="E14" s="78">
        <v>0</v>
      </c>
    </row>
    <row r="15" spans="1:6" ht="63" thickBot="1">
      <c r="A15" s="42" t="s">
        <v>70</v>
      </c>
      <c r="B15" s="32" t="s">
        <v>71</v>
      </c>
      <c r="C15" s="33"/>
      <c r="D15" s="79">
        <f aca="true" t="shared" si="1" ref="D15:E18">D16</f>
        <v>0</v>
      </c>
      <c r="E15" s="80">
        <f t="shared" si="1"/>
        <v>0</v>
      </c>
      <c r="F15" s="31"/>
    </row>
    <row r="16" spans="1:5" ht="47.25" thickBot="1">
      <c r="A16" s="34" t="s">
        <v>72</v>
      </c>
      <c r="B16" s="35" t="s">
        <v>73</v>
      </c>
      <c r="C16" s="33"/>
      <c r="D16" s="81">
        <f t="shared" si="1"/>
        <v>0</v>
      </c>
      <c r="E16" s="82">
        <f t="shared" si="1"/>
        <v>0</v>
      </c>
    </row>
    <row r="17" spans="1:5" ht="47.25" thickBot="1">
      <c r="A17" s="34" t="s">
        <v>74</v>
      </c>
      <c r="B17" s="35" t="s">
        <v>75</v>
      </c>
      <c r="C17" s="33"/>
      <c r="D17" s="81">
        <f t="shared" si="1"/>
        <v>0</v>
      </c>
      <c r="E17" s="83">
        <f t="shared" si="1"/>
        <v>0</v>
      </c>
    </row>
    <row r="18" spans="1:5" ht="63" thickBot="1">
      <c r="A18" s="36" t="s">
        <v>76</v>
      </c>
      <c r="B18" s="37" t="s">
        <v>77</v>
      </c>
      <c r="C18" s="38"/>
      <c r="D18" s="84">
        <f t="shared" si="1"/>
        <v>0</v>
      </c>
      <c r="E18" s="82">
        <f t="shared" si="1"/>
        <v>0</v>
      </c>
    </row>
    <row r="19" spans="1:5" ht="31.5" thickBot="1">
      <c r="A19" s="41" t="s">
        <v>78</v>
      </c>
      <c r="B19" s="39"/>
      <c r="C19" s="40">
        <v>300</v>
      </c>
      <c r="D19" s="85">
        <v>0</v>
      </c>
      <c r="E19" s="86">
        <v>0</v>
      </c>
    </row>
    <row r="20" spans="1:5" ht="15" customHeight="1">
      <c r="A20" s="150" t="s">
        <v>55</v>
      </c>
      <c r="B20" s="132" t="s">
        <v>4</v>
      </c>
      <c r="C20" s="132"/>
      <c r="D20" s="134">
        <f>SUM(D22+D29)</f>
        <v>200000</v>
      </c>
      <c r="E20" s="124">
        <f>SUM(E22+E29)</f>
        <v>0</v>
      </c>
    </row>
    <row r="21" spans="1:5" ht="84" customHeight="1" thickBot="1">
      <c r="A21" s="151"/>
      <c r="B21" s="133"/>
      <c r="C21" s="133"/>
      <c r="D21" s="135"/>
      <c r="E21" s="125"/>
    </row>
    <row r="22" spans="1:5" ht="78" thickBot="1">
      <c r="A22" s="43" t="s">
        <v>60</v>
      </c>
      <c r="B22" s="44" t="s">
        <v>5</v>
      </c>
      <c r="C22" s="44"/>
      <c r="D22" s="88">
        <f>SUM(D23+D26)</f>
        <v>190000</v>
      </c>
      <c r="E22" s="87">
        <f>SUM(E23+E26)</f>
        <v>0</v>
      </c>
    </row>
    <row r="23" spans="1:5" ht="67.5" customHeight="1" thickBot="1">
      <c r="A23" s="43" t="s">
        <v>69</v>
      </c>
      <c r="B23" s="44" t="s">
        <v>6</v>
      </c>
      <c r="C23" s="44"/>
      <c r="D23" s="88">
        <f>SUM(D24)</f>
        <v>90000</v>
      </c>
      <c r="E23" s="87">
        <f>SUM(E24)</f>
        <v>0</v>
      </c>
    </row>
    <row r="24" spans="1:5" ht="63" thickBot="1">
      <c r="A24" s="43" t="s">
        <v>7</v>
      </c>
      <c r="B24" s="44" t="s">
        <v>8</v>
      </c>
      <c r="C24" s="44"/>
      <c r="D24" s="88">
        <f>D25</f>
        <v>90000</v>
      </c>
      <c r="E24" s="87">
        <f>SUM(E25)</f>
        <v>0</v>
      </c>
    </row>
    <row r="25" spans="1:5" ht="31.5" thickBot="1">
      <c r="A25" s="46" t="s">
        <v>9</v>
      </c>
      <c r="B25" s="47" t="s">
        <v>10</v>
      </c>
      <c r="C25" s="47">
        <v>200</v>
      </c>
      <c r="D25" s="90">
        <v>90000</v>
      </c>
      <c r="E25" s="48">
        <v>0</v>
      </c>
    </row>
    <row r="26" spans="1:5" ht="91.5" customHeight="1" thickBot="1">
      <c r="A26" s="43" t="s">
        <v>11</v>
      </c>
      <c r="B26" s="44" t="s">
        <v>12</v>
      </c>
      <c r="C26" s="49"/>
      <c r="D26" s="88">
        <f>SUM(D27)</f>
        <v>100000</v>
      </c>
      <c r="E26" s="45">
        <f>SUM(E27)</f>
        <v>0</v>
      </c>
    </row>
    <row r="27" spans="1:5" ht="63" thickBot="1">
      <c r="A27" s="43" t="s">
        <v>7</v>
      </c>
      <c r="B27" s="44" t="s">
        <v>13</v>
      </c>
      <c r="C27" s="47"/>
      <c r="D27" s="88">
        <f>SUM(D28)</f>
        <v>100000</v>
      </c>
      <c r="E27" s="45">
        <f>SUM(E28)</f>
        <v>0</v>
      </c>
    </row>
    <row r="28" spans="1:5" ht="31.5" thickBot="1">
      <c r="A28" s="46" t="s">
        <v>9</v>
      </c>
      <c r="B28" s="44"/>
      <c r="C28" s="47">
        <v>200</v>
      </c>
      <c r="D28" s="90">
        <v>100000</v>
      </c>
      <c r="E28" s="48">
        <v>0</v>
      </c>
    </row>
    <row r="29" spans="1:5" ht="31.5" thickBot="1">
      <c r="A29" s="43" t="s">
        <v>14</v>
      </c>
      <c r="B29" s="44" t="s">
        <v>15</v>
      </c>
      <c r="C29" s="47"/>
      <c r="D29" s="88">
        <f aca="true" t="shared" si="2" ref="D29:E31">SUM(D30)</f>
        <v>10000</v>
      </c>
      <c r="E29" s="45">
        <f t="shared" si="2"/>
        <v>0</v>
      </c>
    </row>
    <row r="30" spans="1:5" ht="63" thickBot="1">
      <c r="A30" s="43" t="s">
        <v>16</v>
      </c>
      <c r="B30" s="44" t="s">
        <v>17</v>
      </c>
      <c r="C30" s="47"/>
      <c r="D30" s="88">
        <f t="shared" si="2"/>
        <v>10000</v>
      </c>
      <c r="E30" s="45">
        <f t="shared" si="2"/>
        <v>0</v>
      </c>
    </row>
    <row r="31" spans="1:5" ht="47.25" thickBot="1">
      <c r="A31" s="34" t="s">
        <v>18</v>
      </c>
      <c r="B31" s="44" t="s">
        <v>19</v>
      </c>
      <c r="C31" s="47"/>
      <c r="D31" s="88">
        <f t="shared" si="2"/>
        <v>10000</v>
      </c>
      <c r="E31" s="45">
        <f t="shared" si="2"/>
        <v>0</v>
      </c>
    </row>
    <row r="32" spans="1:5" ht="31.5" thickBot="1">
      <c r="A32" s="46" t="s">
        <v>9</v>
      </c>
      <c r="B32" s="49"/>
      <c r="C32" s="47">
        <v>200</v>
      </c>
      <c r="D32" s="90">
        <v>10000</v>
      </c>
      <c r="E32" s="48">
        <v>0</v>
      </c>
    </row>
    <row r="33" spans="1:5" ht="47.25" thickBot="1">
      <c r="A33" s="68" t="s">
        <v>98</v>
      </c>
      <c r="B33" s="62" t="s">
        <v>102</v>
      </c>
      <c r="C33" s="47"/>
      <c r="D33" s="91">
        <f aca="true" t="shared" si="3" ref="D33:E36">D34</f>
        <v>0</v>
      </c>
      <c r="E33" s="100">
        <f t="shared" si="3"/>
        <v>0</v>
      </c>
    </row>
    <row r="34" spans="1:5" ht="47.25" thickBot="1">
      <c r="A34" s="69" t="s">
        <v>99</v>
      </c>
      <c r="B34" s="63" t="s">
        <v>103</v>
      </c>
      <c r="C34" s="47"/>
      <c r="D34" s="91">
        <f t="shared" si="3"/>
        <v>0</v>
      </c>
      <c r="E34" s="100">
        <f t="shared" si="3"/>
        <v>0</v>
      </c>
    </row>
    <row r="35" spans="1:5" ht="31.5" thickBot="1">
      <c r="A35" s="25" t="s">
        <v>100</v>
      </c>
      <c r="B35" s="64" t="s">
        <v>104</v>
      </c>
      <c r="C35" s="47"/>
      <c r="D35" s="90">
        <f t="shared" si="3"/>
        <v>0</v>
      </c>
      <c r="E35" s="93">
        <f t="shared" si="3"/>
        <v>0</v>
      </c>
    </row>
    <row r="36" spans="1:5" ht="31.5" thickBot="1">
      <c r="A36" s="25" t="s">
        <v>101</v>
      </c>
      <c r="B36" s="64" t="s">
        <v>105</v>
      </c>
      <c r="C36" s="47"/>
      <c r="D36" s="90">
        <f t="shared" si="3"/>
        <v>0</v>
      </c>
      <c r="E36" s="93">
        <f t="shared" si="3"/>
        <v>0</v>
      </c>
    </row>
    <row r="37" spans="1:5" ht="31.5" thickBot="1">
      <c r="A37" s="70" t="s">
        <v>9</v>
      </c>
      <c r="B37" s="5"/>
      <c r="C37" s="47">
        <v>200</v>
      </c>
      <c r="D37" s="90">
        <v>0</v>
      </c>
      <c r="E37" s="93">
        <v>0</v>
      </c>
    </row>
    <row r="38" spans="1:5" ht="63" thickBot="1">
      <c r="A38" s="51" t="s">
        <v>61</v>
      </c>
      <c r="B38" s="7" t="s">
        <v>21</v>
      </c>
      <c r="C38" s="5"/>
      <c r="D38" s="97">
        <f>SUM(D39)</f>
        <v>1800485</v>
      </c>
      <c r="E38" s="94">
        <f>SUM(E39)</f>
        <v>653165</v>
      </c>
    </row>
    <row r="39" spans="1:5" ht="47.25" thickBot="1">
      <c r="A39" s="9" t="s">
        <v>67</v>
      </c>
      <c r="B39" s="3" t="s">
        <v>22</v>
      </c>
      <c r="C39" s="6"/>
      <c r="D39" s="98">
        <f>SUM(D40+D43+D49)</f>
        <v>1800485</v>
      </c>
      <c r="E39" s="95">
        <f>SUM(E40+E43+E49)</f>
        <v>653165</v>
      </c>
    </row>
    <row r="40" spans="1:5" ht="15.75" thickBot="1">
      <c r="A40" s="10" t="s">
        <v>23</v>
      </c>
      <c r="B40" s="4" t="s">
        <v>24</v>
      </c>
      <c r="C40" s="5"/>
      <c r="D40" s="98">
        <f>SUM(D41)</f>
        <v>1000000</v>
      </c>
      <c r="E40" s="95">
        <f>SUM(E41)</f>
        <v>301050</v>
      </c>
    </row>
    <row r="41" spans="1:5" ht="47.25" thickBot="1">
      <c r="A41" s="10" t="s">
        <v>56</v>
      </c>
      <c r="B41" s="3" t="s">
        <v>25</v>
      </c>
      <c r="C41" s="3"/>
      <c r="D41" s="98">
        <f>SUM(D42)</f>
        <v>1000000</v>
      </c>
      <c r="E41" s="95">
        <f>SUM(E42)</f>
        <v>301050</v>
      </c>
    </row>
    <row r="42" spans="1:5" ht="31.5" thickBot="1">
      <c r="A42" s="12" t="s">
        <v>9</v>
      </c>
      <c r="B42" s="4" t="s">
        <v>10</v>
      </c>
      <c r="C42" s="5">
        <v>200</v>
      </c>
      <c r="D42" s="99">
        <v>1000000</v>
      </c>
      <c r="E42" s="101">
        <v>301050</v>
      </c>
    </row>
    <row r="43" spans="1:5" ht="31.5" thickBot="1">
      <c r="A43" s="10" t="s">
        <v>26</v>
      </c>
      <c r="B43" s="3" t="s">
        <v>27</v>
      </c>
      <c r="C43" s="6"/>
      <c r="D43" s="98">
        <f>SUM(D44+D47)</f>
        <v>685920</v>
      </c>
      <c r="E43" s="95">
        <f>SUM(E44+E47)</f>
        <v>237550</v>
      </c>
    </row>
    <row r="44" spans="1:5" ht="47.25" thickBot="1">
      <c r="A44" s="10" t="s">
        <v>65</v>
      </c>
      <c r="B44" s="4" t="s">
        <v>28</v>
      </c>
      <c r="C44" s="5"/>
      <c r="D44" s="98">
        <f>SUM(D45)</f>
        <v>685920</v>
      </c>
      <c r="E44" s="95">
        <f>SUM(E45)</f>
        <v>237550</v>
      </c>
    </row>
    <row r="45" spans="1:5" ht="31.5" thickBot="1">
      <c r="A45" s="12" t="s">
        <v>9</v>
      </c>
      <c r="B45" s="4"/>
      <c r="C45" s="5">
        <v>200</v>
      </c>
      <c r="D45" s="99">
        <v>685920</v>
      </c>
      <c r="E45" s="101">
        <v>237550</v>
      </c>
    </row>
    <row r="46" spans="1:5" ht="15.75" thickBot="1">
      <c r="A46" s="12" t="s">
        <v>29</v>
      </c>
      <c r="B46" s="5"/>
      <c r="C46" s="5">
        <v>800</v>
      </c>
      <c r="D46" s="8">
        <v>0</v>
      </c>
      <c r="E46" s="101">
        <v>0</v>
      </c>
    </row>
    <row r="47" spans="1:5" ht="93.75" thickBot="1">
      <c r="A47" s="115" t="s">
        <v>115</v>
      </c>
      <c r="B47" s="117" t="s">
        <v>116</v>
      </c>
      <c r="C47" s="5"/>
      <c r="D47" s="8">
        <f>D48</f>
        <v>0</v>
      </c>
      <c r="E47" s="101">
        <f>E48</f>
        <v>0</v>
      </c>
    </row>
    <row r="48" spans="1:5" ht="31.5" thickBot="1">
      <c r="A48" s="116" t="s">
        <v>9</v>
      </c>
      <c r="B48" s="5"/>
      <c r="C48" s="5">
        <v>200</v>
      </c>
      <c r="D48" s="8">
        <v>0</v>
      </c>
      <c r="E48" s="101">
        <v>0</v>
      </c>
    </row>
    <row r="49" spans="1:5" ht="31.5" thickBot="1">
      <c r="A49" s="10" t="s">
        <v>108</v>
      </c>
      <c r="B49" s="3" t="s">
        <v>118</v>
      </c>
      <c r="C49" s="5"/>
      <c r="D49" s="109">
        <f>D50</f>
        <v>114565</v>
      </c>
      <c r="E49" s="110">
        <f>E50</f>
        <v>114565</v>
      </c>
    </row>
    <row r="50" spans="1:5" ht="31.5" thickBot="1">
      <c r="A50" s="12" t="s">
        <v>9</v>
      </c>
      <c r="B50" s="5"/>
      <c r="C50" s="5">
        <v>200</v>
      </c>
      <c r="D50" s="109">
        <v>114565</v>
      </c>
      <c r="E50" s="101">
        <v>114565</v>
      </c>
    </row>
    <row r="51" spans="1:5" ht="48" customHeight="1" thickBot="1">
      <c r="A51" s="56" t="s">
        <v>88</v>
      </c>
      <c r="B51" s="62" t="s">
        <v>93</v>
      </c>
      <c r="C51" s="5"/>
      <c r="D51" s="97">
        <f>D52</f>
        <v>35291</v>
      </c>
      <c r="E51" s="102">
        <f>E52</f>
        <v>35291</v>
      </c>
    </row>
    <row r="52" spans="1:5" ht="47.25" thickBot="1">
      <c r="A52" s="57" t="s">
        <v>89</v>
      </c>
      <c r="B52" s="63" t="s">
        <v>94</v>
      </c>
      <c r="C52" s="5"/>
      <c r="D52" s="97">
        <f>D53</f>
        <v>35291</v>
      </c>
      <c r="E52" s="102">
        <f>E53</f>
        <v>35291</v>
      </c>
    </row>
    <row r="53" spans="1:5" ht="31.5" thickBot="1">
      <c r="A53" s="58" t="s">
        <v>90</v>
      </c>
      <c r="B53" s="64" t="s">
        <v>95</v>
      </c>
      <c r="C53" s="5"/>
      <c r="D53" s="99">
        <f>D57</f>
        <v>35291</v>
      </c>
      <c r="E53" s="103">
        <f>E57</f>
        <v>35291</v>
      </c>
    </row>
    <row r="54" spans="1:5" ht="109.5" thickBot="1">
      <c r="A54" s="59" t="s">
        <v>91</v>
      </c>
      <c r="B54" s="65" t="s">
        <v>96</v>
      </c>
      <c r="C54" s="5"/>
      <c r="D54" s="96">
        <f>D55</f>
        <v>0</v>
      </c>
      <c r="E54" s="101">
        <f>E55</f>
        <v>0</v>
      </c>
    </row>
    <row r="55" spans="1:5" ht="31.5" thickBot="1">
      <c r="A55" s="60" t="s">
        <v>9</v>
      </c>
      <c r="B55" s="66"/>
      <c r="C55" s="5">
        <v>200</v>
      </c>
      <c r="D55" s="96">
        <v>0</v>
      </c>
      <c r="E55" s="101">
        <v>0</v>
      </c>
    </row>
    <row r="56" spans="1:5" ht="109.5" thickBot="1">
      <c r="A56" s="108" t="s">
        <v>92</v>
      </c>
      <c r="B56" s="66" t="s">
        <v>97</v>
      </c>
      <c r="C56" s="5"/>
      <c r="D56" s="99">
        <f>D57</f>
        <v>35291</v>
      </c>
      <c r="E56" s="103">
        <f>E57</f>
        <v>35291</v>
      </c>
    </row>
    <row r="57" spans="1:5" ht="31.5" thickBot="1">
      <c r="A57" s="61" t="s">
        <v>9</v>
      </c>
      <c r="B57" s="67"/>
      <c r="C57" s="5">
        <v>200</v>
      </c>
      <c r="D57" s="99">
        <v>35291</v>
      </c>
      <c r="E57" s="103">
        <v>35291</v>
      </c>
    </row>
    <row r="58" spans="1:5" ht="47.25" thickBot="1">
      <c r="A58" s="55" t="s">
        <v>62</v>
      </c>
      <c r="B58" s="50" t="s">
        <v>30</v>
      </c>
      <c r="C58" s="52"/>
      <c r="D58" s="91">
        <f>SUM(D59+D75)</f>
        <v>0</v>
      </c>
      <c r="E58" s="104">
        <f>SUM(E59+E75)</f>
        <v>0</v>
      </c>
    </row>
    <row r="59" spans="1:5" ht="93.75" thickBot="1">
      <c r="A59" s="43" t="s">
        <v>66</v>
      </c>
      <c r="B59" s="44" t="s">
        <v>31</v>
      </c>
      <c r="C59" s="49"/>
      <c r="D59" s="88">
        <f>SUM(D60)</f>
        <v>0</v>
      </c>
      <c r="E59" s="105">
        <f>SUM(E60)</f>
        <v>0</v>
      </c>
    </row>
    <row r="60" spans="1:5" ht="109.5" thickBot="1">
      <c r="A60" s="34" t="s">
        <v>32</v>
      </c>
      <c r="B60" s="44" t="s">
        <v>33</v>
      </c>
      <c r="C60" s="49"/>
      <c r="D60" s="88">
        <f>SUM(D61+D63+D67+D73+D65+D69)</f>
        <v>0</v>
      </c>
      <c r="E60" s="105">
        <f>SUM(E61+E63+E67+E73+E65+E69)</f>
        <v>0</v>
      </c>
    </row>
    <row r="61" spans="1:5" ht="93.75" thickBot="1">
      <c r="A61" s="43" t="s">
        <v>57</v>
      </c>
      <c r="B61" s="44" t="s">
        <v>34</v>
      </c>
      <c r="C61" s="49"/>
      <c r="D61" s="88">
        <f>D62</f>
        <v>0</v>
      </c>
      <c r="E61" s="105">
        <f>E62</f>
        <v>0</v>
      </c>
    </row>
    <row r="62" spans="1:5" ht="31.5" thickBot="1">
      <c r="A62" s="46" t="s">
        <v>9</v>
      </c>
      <c r="B62" s="49"/>
      <c r="C62" s="47">
        <v>200</v>
      </c>
      <c r="D62" s="88">
        <v>0</v>
      </c>
      <c r="E62" s="105">
        <v>0</v>
      </c>
    </row>
    <row r="63" spans="1:5" ht="31.5" thickBot="1">
      <c r="A63" s="46" t="s">
        <v>35</v>
      </c>
      <c r="B63" s="44" t="s">
        <v>36</v>
      </c>
      <c r="C63" s="47"/>
      <c r="D63" s="87">
        <v>0</v>
      </c>
      <c r="E63" s="87">
        <f>SUM(E64)</f>
        <v>0</v>
      </c>
    </row>
    <row r="64" spans="1:5" ht="31.5" thickBot="1">
      <c r="A64" s="46" t="s">
        <v>35</v>
      </c>
      <c r="B64" s="44"/>
      <c r="C64" s="47">
        <v>200</v>
      </c>
      <c r="D64" s="89">
        <v>0</v>
      </c>
      <c r="E64" s="92">
        <v>0</v>
      </c>
    </row>
    <row r="65" spans="1:5" ht="31.5" thickBot="1">
      <c r="A65" s="114" t="s">
        <v>111</v>
      </c>
      <c r="B65" s="44" t="s">
        <v>112</v>
      </c>
      <c r="C65" s="47"/>
      <c r="D65" s="89">
        <f>D66</f>
        <v>0</v>
      </c>
      <c r="E65" s="92">
        <f>E66</f>
        <v>0</v>
      </c>
    </row>
    <row r="66" spans="1:5" ht="31.5" thickBot="1">
      <c r="A66" s="114" t="s">
        <v>9</v>
      </c>
      <c r="B66" s="44"/>
      <c r="C66" s="47">
        <v>200</v>
      </c>
      <c r="D66" s="89">
        <v>0</v>
      </c>
      <c r="E66" s="92">
        <v>0</v>
      </c>
    </row>
    <row r="67" spans="1:5" ht="31.5" thickBot="1">
      <c r="A67" s="43" t="s">
        <v>63</v>
      </c>
      <c r="B67" s="44" t="s">
        <v>37</v>
      </c>
      <c r="C67" s="49"/>
      <c r="D67" s="87">
        <f>SUM(D68)</f>
        <v>0</v>
      </c>
      <c r="E67" s="45">
        <f>SUM(E68)</f>
        <v>0</v>
      </c>
    </row>
    <row r="68" spans="1:5" ht="31.5" thickBot="1">
      <c r="A68" s="46" t="s">
        <v>9</v>
      </c>
      <c r="B68" s="44"/>
      <c r="C68" s="47">
        <v>200</v>
      </c>
      <c r="D68" s="89">
        <v>0</v>
      </c>
      <c r="E68" s="93">
        <v>0</v>
      </c>
    </row>
    <row r="69" spans="1:5" ht="15" customHeight="1">
      <c r="A69" s="120" t="s">
        <v>113</v>
      </c>
      <c r="B69" s="122" t="s">
        <v>114</v>
      </c>
      <c r="C69" s="122"/>
      <c r="D69" s="144">
        <f>D71</f>
        <v>0</v>
      </c>
      <c r="E69" s="118">
        <f>E71</f>
        <v>0</v>
      </c>
    </row>
    <row r="70" spans="1:5" ht="15.75" customHeight="1" thickBot="1">
      <c r="A70" s="121"/>
      <c r="B70" s="123"/>
      <c r="C70" s="123"/>
      <c r="D70" s="145"/>
      <c r="E70" s="119"/>
    </row>
    <row r="71" spans="1:5" ht="15.75" customHeight="1">
      <c r="A71" s="120" t="s">
        <v>113</v>
      </c>
      <c r="B71" s="146"/>
      <c r="C71" s="146">
        <v>200</v>
      </c>
      <c r="D71" s="144">
        <v>0</v>
      </c>
      <c r="E71" s="118">
        <v>0</v>
      </c>
    </row>
    <row r="72" spans="1:5" ht="15.75" customHeight="1" thickBot="1">
      <c r="A72" s="121"/>
      <c r="B72" s="147"/>
      <c r="C72" s="147"/>
      <c r="D72" s="145"/>
      <c r="E72" s="119"/>
    </row>
    <row r="73" spans="1:5" ht="15.75" customHeight="1" thickBot="1">
      <c r="A73" s="43" t="s">
        <v>109</v>
      </c>
      <c r="B73" s="44" t="s">
        <v>110</v>
      </c>
      <c r="C73" s="47"/>
      <c r="D73" s="112">
        <f>D74</f>
        <v>0</v>
      </c>
      <c r="E73" s="113">
        <f>E74</f>
        <v>0</v>
      </c>
    </row>
    <row r="74" spans="1:5" ht="31.5" thickBot="1">
      <c r="A74" s="46" t="s">
        <v>9</v>
      </c>
      <c r="B74" s="44"/>
      <c r="C74" s="47">
        <v>200</v>
      </c>
      <c r="D74" s="112">
        <v>0</v>
      </c>
      <c r="E74" s="113">
        <v>0</v>
      </c>
    </row>
    <row r="75" spans="1:5" ht="63" thickBot="1">
      <c r="A75" s="111" t="s">
        <v>58</v>
      </c>
      <c r="B75" s="53" t="s">
        <v>38</v>
      </c>
      <c r="C75" s="54"/>
      <c r="D75" s="88">
        <f aca="true" t="shared" si="4" ref="D75:E77">SUM(D76)</f>
        <v>0</v>
      </c>
      <c r="E75" s="88">
        <f t="shared" si="4"/>
        <v>0</v>
      </c>
    </row>
    <row r="76" spans="1:5" ht="31.5" thickBot="1">
      <c r="A76" s="43" t="s">
        <v>39</v>
      </c>
      <c r="B76" s="44" t="s">
        <v>40</v>
      </c>
      <c r="C76" s="49"/>
      <c r="D76" s="88">
        <v>0</v>
      </c>
      <c r="E76" s="88">
        <v>0</v>
      </c>
    </row>
    <row r="77" spans="1:5" ht="63" thickBot="1">
      <c r="A77" s="34" t="s">
        <v>68</v>
      </c>
      <c r="B77" s="44" t="s">
        <v>41</v>
      </c>
      <c r="C77" s="49"/>
      <c r="D77" s="88">
        <f t="shared" si="4"/>
        <v>0</v>
      </c>
      <c r="E77" s="88">
        <f t="shared" si="4"/>
        <v>0</v>
      </c>
    </row>
    <row r="78" spans="1:5" ht="31.5" thickBot="1">
      <c r="A78" s="46" t="s">
        <v>9</v>
      </c>
      <c r="B78" s="44"/>
      <c r="C78" s="47">
        <v>200</v>
      </c>
      <c r="D78" s="90">
        <v>0</v>
      </c>
      <c r="E78" s="93">
        <v>0</v>
      </c>
    </row>
    <row r="79" spans="1:5" ht="16.5" thickBot="1">
      <c r="A79" s="15" t="s">
        <v>42</v>
      </c>
      <c r="B79" s="16" t="s">
        <v>43</v>
      </c>
      <c r="C79" s="16"/>
      <c r="D79" s="97">
        <f>SUM(D80+D82+D86+D88+D91)</f>
        <v>5651950</v>
      </c>
      <c r="E79" s="97">
        <f>E80+E82+E86+E88+E91</f>
        <v>5646950</v>
      </c>
    </row>
    <row r="80" spans="1:5" ht="15.75" thickBot="1">
      <c r="A80" s="11" t="s">
        <v>79</v>
      </c>
      <c r="B80" s="3" t="s">
        <v>44</v>
      </c>
      <c r="C80" s="4"/>
      <c r="D80" s="98">
        <f>SUM(D81)</f>
        <v>1112700</v>
      </c>
      <c r="E80" s="98">
        <f>SUM(E81)</f>
        <v>1112700</v>
      </c>
    </row>
    <row r="81" spans="1:5" ht="93.75" thickBot="1">
      <c r="A81" s="12" t="s">
        <v>20</v>
      </c>
      <c r="B81" s="4"/>
      <c r="C81" s="4">
        <v>100</v>
      </c>
      <c r="D81" s="99">
        <v>1112700</v>
      </c>
      <c r="E81" s="103">
        <v>1112700</v>
      </c>
    </row>
    <row r="82" spans="1:5" ht="15.75" thickBot="1">
      <c r="A82" s="11" t="s">
        <v>45</v>
      </c>
      <c r="B82" s="3" t="s">
        <v>46</v>
      </c>
      <c r="C82" s="4"/>
      <c r="D82" s="98">
        <f>SUM(D83:D85)</f>
        <v>4534250</v>
      </c>
      <c r="E82" s="98">
        <f>SUM(E83:E85)</f>
        <v>4534250</v>
      </c>
    </row>
    <row r="83" spans="1:5" ht="93.75" thickBot="1">
      <c r="A83" s="12" t="s">
        <v>20</v>
      </c>
      <c r="B83" s="4"/>
      <c r="C83" s="4">
        <v>100</v>
      </c>
      <c r="D83" s="99">
        <v>3629250</v>
      </c>
      <c r="E83" s="103">
        <v>3629250</v>
      </c>
    </row>
    <row r="84" spans="1:5" ht="31.5" thickBot="1">
      <c r="A84" s="12" t="s">
        <v>9</v>
      </c>
      <c r="B84" s="4"/>
      <c r="C84" s="4">
        <v>200</v>
      </c>
      <c r="D84" s="99">
        <v>900000</v>
      </c>
      <c r="E84" s="103">
        <v>900000</v>
      </c>
    </row>
    <row r="85" spans="1:5" ht="15.75" thickBot="1">
      <c r="A85" s="12" t="s">
        <v>29</v>
      </c>
      <c r="B85" s="4"/>
      <c r="C85" s="4">
        <v>800</v>
      </c>
      <c r="D85" s="99">
        <v>5000</v>
      </c>
      <c r="E85" s="103">
        <v>5000</v>
      </c>
    </row>
    <row r="86" spans="1:5" ht="15.75" thickBot="1">
      <c r="A86" s="34" t="s">
        <v>47</v>
      </c>
      <c r="B86" s="44" t="s">
        <v>48</v>
      </c>
      <c r="C86" s="71"/>
      <c r="D86" s="88">
        <f>SUM(D87)</f>
        <v>5000</v>
      </c>
      <c r="E86" s="87">
        <f>SUM(E87)</f>
        <v>0</v>
      </c>
    </row>
    <row r="87" spans="1:5" ht="15.75" thickBot="1">
      <c r="A87" s="12" t="s">
        <v>29</v>
      </c>
      <c r="B87" s="4"/>
      <c r="C87" s="4">
        <v>800</v>
      </c>
      <c r="D87" s="99">
        <v>5000</v>
      </c>
      <c r="E87" s="101">
        <v>0</v>
      </c>
    </row>
    <row r="88" spans="1:5" ht="31.5" thickBot="1">
      <c r="A88" s="10" t="s">
        <v>49</v>
      </c>
      <c r="B88" s="3" t="s">
        <v>50</v>
      </c>
      <c r="C88" s="3"/>
      <c r="D88" s="95">
        <f>SUM(D89:D90)</f>
        <v>0</v>
      </c>
      <c r="E88" s="95">
        <f>E89+E90</f>
        <v>0</v>
      </c>
    </row>
    <row r="89" spans="1:5" ht="93.75" thickBot="1">
      <c r="A89" s="12" t="s">
        <v>51</v>
      </c>
      <c r="B89" s="4"/>
      <c r="C89" s="4">
        <v>100</v>
      </c>
      <c r="D89" s="96">
        <v>0</v>
      </c>
      <c r="E89" s="101">
        <v>0</v>
      </c>
    </row>
    <row r="90" spans="1:5" ht="31.5" thickBot="1">
      <c r="A90" s="12" t="s">
        <v>9</v>
      </c>
      <c r="B90" s="4"/>
      <c r="C90" s="4">
        <v>200</v>
      </c>
      <c r="D90" s="96">
        <v>0</v>
      </c>
      <c r="E90" s="101">
        <v>0</v>
      </c>
    </row>
    <row r="91" spans="1:5" ht="47.25" thickBot="1">
      <c r="A91" s="43" t="s">
        <v>52</v>
      </c>
      <c r="B91" s="44" t="s">
        <v>53</v>
      </c>
      <c r="C91" s="71"/>
      <c r="D91" s="88">
        <f>SUM(D92+D93)</f>
        <v>0</v>
      </c>
      <c r="E91" s="88">
        <f>E92+E93</f>
        <v>0</v>
      </c>
    </row>
    <row r="92" spans="1:5" ht="93.75" thickBot="1">
      <c r="A92" s="46" t="s">
        <v>20</v>
      </c>
      <c r="B92" s="71"/>
      <c r="C92" s="71">
        <v>100</v>
      </c>
      <c r="D92" s="90">
        <v>0</v>
      </c>
      <c r="E92" s="93">
        <v>0</v>
      </c>
    </row>
    <row r="93" spans="1:5" ht="31.5" thickBot="1">
      <c r="A93" s="46" t="s">
        <v>9</v>
      </c>
      <c r="B93" s="71"/>
      <c r="C93" s="71">
        <v>200</v>
      </c>
      <c r="D93" s="89">
        <v>0</v>
      </c>
      <c r="E93" s="48">
        <v>0</v>
      </c>
    </row>
    <row r="94" spans="1:11" ht="15.75" thickBot="1">
      <c r="A94" s="10" t="s">
        <v>64</v>
      </c>
      <c r="B94" s="4"/>
      <c r="C94" s="3"/>
      <c r="D94" s="106">
        <v>197130</v>
      </c>
      <c r="E94" s="107">
        <v>162450</v>
      </c>
      <c r="G94" s="152"/>
      <c r="H94" s="152"/>
      <c r="I94" s="152"/>
      <c r="J94" s="152"/>
      <c r="K94" s="152"/>
    </row>
    <row r="95" spans="1:11" ht="24" customHeight="1">
      <c r="A95" s="142" t="s">
        <v>54</v>
      </c>
      <c r="B95" s="140"/>
      <c r="C95" s="138"/>
      <c r="D95" s="136">
        <f>D10+D15+D20+D33+D38+D51+D58+D79+D94</f>
        <v>7884856</v>
      </c>
      <c r="E95" s="136">
        <f>E10+E15+E20+E33+E38+E51+E58+E94+E79</f>
        <v>6497856</v>
      </c>
      <c r="G95" s="18"/>
      <c r="H95" s="18"/>
      <c r="I95" s="19"/>
      <c r="J95" s="18"/>
      <c r="K95" s="20"/>
    </row>
    <row r="96" spans="1:11" ht="15.75" customHeight="1" thickBot="1">
      <c r="A96" s="143"/>
      <c r="B96" s="141"/>
      <c r="C96" s="139"/>
      <c r="D96" s="137"/>
      <c r="E96" s="137"/>
      <c r="G96" s="21"/>
      <c r="H96" s="18"/>
      <c r="I96" s="18"/>
      <c r="J96" s="18"/>
      <c r="K96" s="18"/>
    </row>
    <row r="97" spans="7:11" ht="14.25">
      <c r="G97" s="18"/>
      <c r="H97" s="18"/>
      <c r="I97" s="18"/>
      <c r="J97" s="18"/>
      <c r="K97" s="18"/>
    </row>
    <row r="98" spans="7:11" ht="14.25">
      <c r="G98" s="18"/>
      <c r="H98" s="18"/>
      <c r="I98" s="18"/>
      <c r="J98" s="18"/>
      <c r="K98" s="18"/>
    </row>
    <row r="99" ht="14.25">
      <c r="C99" s="17"/>
    </row>
  </sheetData>
  <sheetProtection/>
  <mergeCells count="31">
    <mergeCell ref="G94:K94"/>
    <mergeCell ref="A8:A9"/>
    <mergeCell ref="B8:B9"/>
    <mergeCell ref="C8:C9"/>
    <mergeCell ref="D8:D9"/>
    <mergeCell ref="D71:D72"/>
    <mergeCell ref="A1:E1"/>
    <mergeCell ref="A2:E2"/>
    <mergeCell ref="A3:E3"/>
    <mergeCell ref="A5:E5"/>
    <mergeCell ref="A20:A21"/>
    <mergeCell ref="D20:D21"/>
    <mergeCell ref="E95:E96"/>
    <mergeCell ref="D95:D96"/>
    <mergeCell ref="C95:C96"/>
    <mergeCell ref="B95:B96"/>
    <mergeCell ref="A95:A96"/>
    <mergeCell ref="D69:D70"/>
    <mergeCell ref="A71:A72"/>
    <mergeCell ref="B71:B72"/>
    <mergeCell ref="C71:C72"/>
    <mergeCell ref="E71:E72"/>
    <mergeCell ref="A69:A70"/>
    <mergeCell ref="B69:B70"/>
    <mergeCell ref="C69:C70"/>
    <mergeCell ref="E20:E21"/>
    <mergeCell ref="A6:C6"/>
    <mergeCell ref="A7:C7"/>
    <mergeCell ref="B20:B21"/>
    <mergeCell ref="C20:C21"/>
    <mergeCell ref="E69:E70"/>
  </mergeCells>
  <printOptions/>
  <pageMargins left="0.7" right="0.7" top="0.75" bottom="0.75" header="0.3" footer="0.3"/>
  <pageSetup fitToHeight="0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2023-11-14T13:02:32Z</dcterms:modified>
  <cp:category/>
  <cp:version/>
  <cp:contentType/>
  <cp:contentStatus/>
</cp:coreProperties>
</file>