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 iterate="1"/>
</workbook>
</file>

<file path=xl/calcChain.xml><?xml version="1.0" encoding="utf-8"?>
<calcChain xmlns="http://schemas.openxmlformats.org/spreadsheetml/2006/main">
  <c r="D181" i="1"/>
  <c r="D179"/>
  <c r="D150"/>
  <c r="D146" s="1"/>
  <c r="D144"/>
  <c r="D142" s="1"/>
  <c r="D177"/>
  <c r="D175"/>
  <c r="D173"/>
  <c r="D103"/>
  <c r="D105"/>
  <c r="D99"/>
  <c r="D70"/>
  <c r="D68"/>
  <c r="D107"/>
  <c r="D63"/>
  <c r="D61"/>
  <c r="D59"/>
  <c r="D12" l="1"/>
  <c r="D11" s="1"/>
  <c r="D10" s="1"/>
  <c r="D9" s="1"/>
  <c r="D154"/>
  <c r="D167"/>
  <c r="D86"/>
  <c r="D88"/>
  <c r="D77"/>
  <c r="D48"/>
  <c r="D47" s="1"/>
  <c r="D46" s="1"/>
  <c r="D45" s="1"/>
  <c r="D27"/>
  <c r="D26" s="1"/>
  <c r="D30"/>
  <c r="D29" s="1"/>
  <c r="D36"/>
  <c r="D35" s="1"/>
  <c r="D85" l="1"/>
  <c r="D84" s="1"/>
  <c r="D83" s="1"/>
  <c r="D25"/>
  <c r="D24" s="1"/>
  <c r="D169" l="1"/>
  <c r="D171"/>
  <c r="D165"/>
  <c r="D131" l="1"/>
  <c r="D97"/>
  <c r="D101"/>
  <c r="D114"/>
  <c r="D116"/>
  <c r="D75"/>
  <c r="D73"/>
  <c r="D79"/>
  <c r="D80"/>
  <c r="D81"/>
  <c r="D43"/>
  <c r="D42" s="1"/>
  <c r="D41" s="1"/>
  <c r="D152"/>
  <c r="D158"/>
  <c r="D136"/>
  <c r="D112"/>
  <c r="D53"/>
  <c r="D72" l="1"/>
  <c r="D121"/>
  <c r="D134"/>
  <c r="D95"/>
  <c r="D52"/>
  <c r="D162"/>
  <c r="D139" s="1"/>
  <c r="D93"/>
  <c r="D140"/>
  <c r="D127"/>
  <c r="D125"/>
  <c r="D124" s="1"/>
  <c r="D111"/>
  <c r="D109" s="1"/>
  <c r="D17"/>
  <c r="D16" s="1"/>
  <c r="D15" s="1"/>
  <c r="D14" s="1"/>
  <c r="D22"/>
  <c r="D21" s="1"/>
  <c r="D39"/>
  <c r="D38" s="1"/>
  <c r="D34" s="1"/>
  <c r="D32" s="1"/>
  <c r="D57"/>
  <c r="D56" s="1"/>
  <c r="D66"/>
  <c r="D65" s="1"/>
  <c r="D92" l="1"/>
  <c r="D51"/>
  <c r="D50" s="1"/>
  <c r="D120"/>
  <c r="D119" s="1"/>
  <c r="D130"/>
  <c r="D129" s="1"/>
  <c r="D91"/>
  <c r="D90" s="1"/>
  <c r="D20"/>
  <c r="D19" s="1"/>
  <c r="D118" l="1"/>
  <c r="D183" s="1"/>
  <c r="D7" s="1"/>
  <c r="D115" l="1"/>
</calcChain>
</file>

<file path=xl/sharedStrings.xml><?xml version="1.0" encoding="utf-8"?>
<sst xmlns="http://schemas.openxmlformats.org/spreadsheetml/2006/main" count="288" uniqueCount="215">
  <si>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</si>
  <si>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</si>
  <si>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</si>
  <si>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</si>
  <si>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</si>
  <si>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</si>
  <si>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</si>
  <si>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</si>
  <si>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</si>
  <si>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</si>
  <si>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</si>
  <si>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</si>
  <si>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</si>
  <si>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</si>
  <si>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</si>
  <si>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</si>
  <si>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</si>
  <si>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</si>
  <si>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</si>
  <si>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</si>
  <si>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</si>
  <si>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</si>
  <si>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</si>
  <si>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</si>
  <si>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Расходы на реализацию мероприятий в рамках молодежной политики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</si>
  <si>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</si>
  <si>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</si>
  <si>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</si>
  <si>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</si>
  <si>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</si>
  <si>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</si>
  <si>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</si>
  <si>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</si>
  <si>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</si>
  <si>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</si>
  <si>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</si>
  <si>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</si>
  <si>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</si>
  <si>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</si>
  <si>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</si>
  <si>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</si>
  <si>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</si>
  <si>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</si>
  <si>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</si>
  <si>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</si>
  <si>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</si>
  <si>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</si>
  <si>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</si>
  <si>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</si>
  <si>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</si>
  <si>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</si>
  <si>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</si>
  <si>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</si>
  <si>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</si>
  <si>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</si>
  <si>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</si>
  <si>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</si>
  <si>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</si>
  <si>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</si>
  <si>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</si>
  <si>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</si>
  <si>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</si>
  <si>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</si>
  <si>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</si>
  <si>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</si>
  <si>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</si>
  <si>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</si>
  <si>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</si>
  <si>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</si>
  <si>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</si>
  <si>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</si>
  <si>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</si>
  <si>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</si>
  <si>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</si>
  <si>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</si>
  <si>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</si>
  <si>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</si>
  <si>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</si>
  <si>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</si>
  <si>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</si>
  <si>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</si>
  <si>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</si>
  <si>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</si>
  <si>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</si>
  <si>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</si>
  <si>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</si>
  <si>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</si>
  <si>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</si>
  <si>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</si>
  <si>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</si>
  <si>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</si>
  <si>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</si>
  <si>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</si>
  <si>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</si>
  <si>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</si>
  <si>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</si>
  <si>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</si>
  <si>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04.0.00.00000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</si>
  <si>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</si>
  <si>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</si>
  <si>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</si>
  <si>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</si>
  <si>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Прочие общегосударственные расходы в рамках непрограммных расходов бюджета.</t>
  </si>
  <si>
    <t>50.0.00.17290</t>
  </si>
  <si>
    <t>05.1.01.R4970</t>
  </si>
  <si>
    <t>Расходы на реализацию мероприятий по формированию современной городской среды</t>
  </si>
  <si>
    <t>Расходы на финансирование мероприятий по формированию современной городской среды за  счёт средств поселения</t>
  </si>
  <si>
    <t>24.1.01.12440</t>
  </si>
  <si>
    <t>Расходы на финансирование дорожного хозяйства за счёт средств поселения</t>
  </si>
  <si>
    <t>Расходы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</si>
  <si>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14.2.00.00000</t>
  </si>
  <si>
    <t>Мероприятия по поддержке коммунального хозяйства</t>
  </si>
  <si>
    <t>Устойчивое функционирование бани с.Великое в целях улучшения качества предоставляемых услуг</t>
  </si>
  <si>
    <t>14.2.04.00000</t>
  </si>
  <si>
    <t>Субсидия на возмещение убытков, связанных с оказанием банных услуг по тарифам, не обеспечивающим возмещение издержек</t>
  </si>
  <si>
    <t>14.2.04.17040</t>
  </si>
  <si>
    <t>Мероприятия по содержанию муниципального жилищного фонда</t>
  </si>
  <si>
    <t>36.2.07.17280</t>
  </si>
  <si>
    <t>5.0.00.17240</t>
  </si>
  <si>
    <t>Доплата к пенсии за выслугу лет гражданам, замещающим должности муниципальной службы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</si>
  <si>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 xml:space="preserve">«Доступная среда»  </t>
    </r>
  </si>
  <si>
    <t>Расходы по обеспечению безопасности людей  на водных объектах,  охране их жизни и здоровья</t>
  </si>
  <si>
    <t>10.2.10.17650</t>
  </si>
  <si>
    <t>10.2.10.0000</t>
  </si>
  <si>
    <t>10.2.00.0000</t>
  </si>
  <si>
    <t>Мероприятия по обеспечению безопасности людей на водных объектах</t>
  </si>
  <si>
    <t>Слздание условий для обеспечения безопасности людей на водных объетах, пропаганда безопасного поведения людей на водоемах</t>
  </si>
  <si>
    <t>14.1.04.16900</t>
  </si>
  <si>
    <t>14.1.04.00000</t>
  </si>
  <si>
    <t>Улучшение санитарно-эпидемиологического состояния территории</t>
  </si>
  <si>
    <t>Расходы на  реализацию мероприятий по борьбе с борщевиком Сосновского</t>
  </si>
  <si>
    <t>14.1.04.17251</t>
  </si>
  <si>
    <t>Расходы на  оборудование, ремонт и содержание мест(площадок) накопления твердых коммунальных отходов</t>
  </si>
  <si>
    <t>24.3.01.17230</t>
  </si>
  <si>
    <t>24.3.01.00000</t>
  </si>
  <si>
    <t>24.3.00.00000</t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</si>
  <si>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</si>
  <si>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</si>
  <si>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Мероприятия на реализацию муниципальной целевой программы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</si>
  <si>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50.0.00.17750</t>
  </si>
  <si>
    <t>Расходы на обеспечение казначейской системы исполнения бюджета</t>
  </si>
  <si>
    <t>Расходы на содержание руководителя контрольно-счетной комиссии</t>
  </si>
  <si>
    <t xml:space="preserve">Муниципальная  программа «Доступная среда в Великосельском сельском поселении»среда»  </t>
  </si>
  <si>
    <t xml:space="preserve">Муниципальная целевая программа «Доступная среда »  </t>
  </si>
  <si>
    <t>Муниципальная  программа «Современная городская среда в Великосельском сельском поселении»</t>
  </si>
  <si>
    <t>06.0.00.00000</t>
  </si>
  <si>
    <t>Муниципальная целевая программа «Формирование современной городской среды Великосельского сельского поселения»</t>
  </si>
  <si>
    <t>06.1.00.00000</t>
  </si>
  <si>
    <t>Обеспечение  мероприятий по формированию современной городской среды</t>
  </si>
  <si>
    <t>06.1.01.00000</t>
  </si>
  <si>
    <t>06.1.01.15550</t>
  </si>
  <si>
    <t xml:space="preserve"> 06.1.F2.00000</t>
  </si>
  <si>
    <t>06.1.F2.55550</t>
  </si>
  <si>
    <t>Расходы в области физической культуры и спорта</t>
  </si>
  <si>
    <t>13.1.01.17480</t>
  </si>
  <si>
    <t>Создание условий для спортивно-массовой работы с насалением</t>
  </si>
  <si>
    <t>13.1.01.00000</t>
  </si>
  <si>
    <t>Муниципальная целевая программа « Развитие физической культуры и спорта в Великосельском сельском поселении»</t>
  </si>
  <si>
    <t>13.1.00.00000</t>
  </si>
  <si>
    <t>Муниципальная программа « Развитие физической культуры и спорта в Великосельском сельском поселении»</t>
  </si>
  <si>
    <t>13.0.00.00000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</si>
  <si>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</si>
  <si>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>15.1.01.72880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</si>
  <si>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</si>
  <si>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15.1.01.12880</t>
  </si>
  <si>
    <t>Обеспечение сельского населения социально-значимыми потребительскими товарами</t>
  </si>
  <si>
    <t>15.1.01.00000</t>
  </si>
  <si>
    <t>Муниципальная программа «Экономическое развитие и инновационная экономика  Великосельского сельского поселения»</t>
  </si>
  <si>
    <t>15.1.00.00000</t>
  </si>
  <si>
    <t>15.0.00.00000</t>
  </si>
  <si>
    <t>Расходы на  обеспечение жителей поселения услугами организаций культуры</t>
  </si>
  <si>
    <t>50.0.00.17790</t>
  </si>
  <si>
    <t>02.1.01.17470</t>
  </si>
  <si>
    <t>Создание условий для патриотического воспитания молодежи и роста ее социально-общественной активности</t>
  </si>
  <si>
    <t>02.1.01.00000</t>
  </si>
  <si>
    <t>Муниципальная целевая программа « Молодежная политика Великосельского сельского поселения»</t>
  </si>
  <si>
    <t>02.1.00.00000</t>
  </si>
  <si>
    <t>Муниципальная программа « Молодежная политика Великосельского сельского поселения»</t>
  </si>
  <si>
    <t>02.0.00.00000</t>
  </si>
  <si>
    <t>Код ГРБС , Наименование главного распорядителя бюджетных средств</t>
  </si>
  <si>
    <t>857 , Администрация Великосельского сельского поселения</t>
  </si>
  <si>
    <t>Расходы на реализацию муниципальной целевой программы «Благоустройство Великосельского сельского поселения (Реализация мероприятий инициативного бюджетирования средства поселения)</t>
  </si>
  <si>
    <t>14.1.02.15350</t>
  </si>
  <si>
    <t>Расходы на реализацию мероприятий инициативного бюджетирования на территории Ярославской области (поддержка местных инициатив)</t>
  </si>
  <si>
    <t>14.1.02.75350</t>
  </si>
  <si>
    <t>Расходы на реализацию муниципальной целевой программы «Благоустройство Великосельского сельского поселения»(благоустройство дворовых территорий и территорий для выгула животных)</t>
  </si>
  <si>
    <t>14.1.02.70410</t>
  </si>
  <si>
    <t>24.1.01.17350</t>
  </si>
  <si>
    <t>24.1.01.77350</t>
  </si>
  <si>
    <t>50.0.00.17351</t>
  </si>
  <si>
    <t>50.0.00.17680</t>
  </si>
  <si>
    <t>Расходы на выполнение других обязательств государства</t>
  </si>
  <si>
    <t>Выполнение других обязательств государства</t>
  </si>
  <si>
    <t>Расходы на реализацию мероприятий по обустройству и восстановлению воинских захоронений и военно-мемориальных объектов (средства поселения)</t>
  </si>
  <si>
    <t>14.1.03.16420</t>
  </si>
  <si>
    <t>Расходы на реализацию мероприятий по обустройству и восстановлению воинских захоронений и военно-мемориальных объектов (областные средства)</t>
  </si>
  <si>
    <t>14.1.03.76420</t>
  </si>
  <si>
    <t>14.1.04.71810</t>
  </si>
  <si>
    <t>Иные межбюджетные трансферты</t>
  </si>
  <si>
    <t>50.0.00.17751</t>
  </si>
  <si>
    <t>50.0.00.17752</t>
  </si>
  <si>
    <t>50.0.00.17753</t>
  </si>
  <si>
    <t>Расходы на осуществление внутреннего муниципального финансового контроля</t>
  </si>
  <si>
    <t>Расходы на осуществление муниципального жилищного контроля</t>
  </si>
  <si>
    <t>Расходы на осуществление муниципального контроля в сфере благоустройства</t>
  </si>
  <si>
    <t>Расходы на поощрение муниципальных управленческих команд за достижение показателей деятельности органов исполнительной власти</t>
  </si>
  <si>
    <t>50.0.00.11050</t>
  </si>
  <si>
    <r>
      <t xml:space="preserve">Расходы на </t>
    </r>
    <r>
      <rPr>
        <sz val="11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обеспечение жителей поселения услугами организаций культуры</t>
    </r>
  </si>
  <si>
    <r>
      <t xml:space="preserve">Расходы на </t>
    </r>
    <r>
      <rPr>
        <i/>
        <sz val="11"/>
        <color indexed="8"/>
        <rFont val="Times New Roman"/>
        <family val="1"/>
        <charset val="204"/>
      </rPr>
      <t xml:space="preserve"> </t>
    </r>
    <r>
      <rPr>
        <i/>
        <sz val="12"/>
        <color indexed="8"/>
        <rFont val="Times New Roman"/>
        <family val="1"/>
        <charset val="204"/>
      </rPr>
      <t>обеспечение жителей поселения услугами организаций культуры</t>
    </r>
  </si>
  <si>
    <t>Расходы на обслуживание муниципального долга</t>
  </si>
  <si>
    <t>50.0.00.17754</t>
  </si>
  <si>
    <t xml:space="preserve">Приложение 5 к  Решению Муниципального Совета Великосельского сельского поселения      от 2023 г. № </t>
  </si>
  <si>
    <t xml:space="preserve">Ведомственная структура расходов бюджета Великосельского сельского поселения на 2024 год </t>
  </si>
  <si>
    <t xml:space="preserve"> 2024 год                  (руб.)</t>
  </si>
  <si>
    <t>2024 год                    (руб.)план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</si>
</sst>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2"/>
      <color rgb="FF00206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3" fontId="11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3" fontId="4" fillId="2" borderId="1" xfId="2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43" fontId="4" fillId="2" borderId="1" xfId="2" applyFont="1" applyFill="1" applyBorder="1" applyAlignment="1">
      <alignment horizontal="center" vertical="center"/>
    </xf>
    <xf numFmtId="43" fontId="1" fillId="2" borderId="1" xfId="2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justify"/>
    </xf>
    <xf numFmtId="0" fontId="2" fillId="0" borderId="1" xfId="0" applyFont="1" applyFill="1" applyBorder="1" applyAlignment="1">
      <alignment horizontal="left" vertical="center" wrapText="1"/>
    </xf>
    <xf numFmtId="43" fontId="12" fillId="2" borderId="1" xfId="2" applyFont="1" applyFill="1" applyBorder="1" applyAlignment="1">
      <alignment horizontal="right" vertical="center"/>
    </xf>
    <xf numFmtId="0" fontId="5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2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3" fontId="1" fillId="2" borderId="1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 shrinkToFi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2"/>
  <sheetViews>
    <sheetView tabSelected="1" workbookViewId="0">
      <selection activeCell="D187" sqref="D187"/>
    </sheetView>
  </sheetViews>
  <sheetFormatPr defaultRowHeight="14.4"/>
  <cols>
    <col min="1" max="1" width="54.88671875" customWidth="1"/>
    <col min="2" max="2" width="15.109375" customWidth="1"/>
    <col min="3" max="3" width="14.21875" customWidth="1"/>
    <col min="4" max="4" width="20.33203125" customWidth="1"/>
  </cols>
  <sheetData>
    <row r="1" spans="1:4" ht="15.6" customHeight="1">
      <c r="A1" s="2"/>
      <c r="B1" s="2"/>
      <c r="C1" s="59" t="s">
        <v>211</v>
      </c>
      <c r="D1" s="59"/>
    </row>
    <row r="2" spans="1:4" ht="48.6" customHeight="1">
      <c r="A2" s="3"/>
      <c r="B2" s="3"/>
      <c r="C2" s="59"/>
      <c r="D2" s="59"/>
    </row>
    <row r="3" spans="1:4" ht="15.6" hidden="1" customHeight="1">
      <c r="A3" s="2"/>
      <c r="B3" s="2"/>
      <c r="C3" s="59"/>
      <c r="D3" s="59"/>
    </row>
    <row r="4" spans="1:4" ht="15.6" hidden="1" customHeight="1">
      <c r="A4" s="1"/>
      <c r="B4" s="1"/>
      <c r="C4" s="59"/>
      <c r="D4" s="59"/>
    </row>
    <row r="5" spans="1:4" ht="60.75" customHeight="1">
      <c r="A5" s="60" t="s">
        <v>212</v>
      </c>
      <c r="B5" s="60"/>
      <c r="C5" s="60"/>
      <c r="D5" s="60"/>
    </row>
    <row r="6" spans="1:4" ht="60.75" customHeight="1">
      <c r="A6" s="64" t="s">
        <v>179</v>
      </c>
      <c r="B6" s="64"/>
      <c r="C6" s="64"/>
      <c r="D6" s="36" t="s">
        <v>213</v>
      </c>
    </row>
    <row r="7" spans="1:4" ht="25.2" customHeight="1">
      <c r="A7" s="65" t="s">
        <v>180</v>
      </c>
      <c r="B7" s="65"/>
      <c r="C7" s="65"/>
      <c r="D7" s="37">
        <f>D183</f>
        <v>14685023</v>
      </c>
    </row>
    <row r="8" spans="1:4" ht="46.8">
      <c r="A8" s="10" t="s">
        <v>0</v>
      </c>
      <c r="B8" s="10" t="s">
        <v>1</v>
      </c>
      <c r="C8" s="10" t="s">
        <v>2</v>
      </c>
      <c r="D8" s="10" t="s">
        <v>214</v>
      </c>
    </row>
    <row r="9" spans="1:4" ht="31.2">
      <c r="A9" s="8" t="s">
        <v>177</v>
      </c>
      <c r="B9" s="9" t="s">
        <v>178</v>
      </c>
      <c r="C9" s="9"/>
      <c r="D9" s="38">
        <f t="shared" ref="D9:D11" si="0">D10</f>
        <v>0</v>
      </c>
    </row>
    <row r="10" spans="1:4" ht="31.2">
      <c r="A10" s="8" t="s">
        <v>175</v>
      </c>
      <c r="B10" s="9" t="s">
        <v>176</v>
      </c>
      <c r="C10" s="9"/>
      <c r="D10" s="38">
        <f t="shared" si="0"/>
        <v>0</v>
      </c>
    </row>
    <row r="11" spans="1:4" ht="46.8">
      <c r="A11" s="11" t="s">
        <v>173</v>
      </c>
      <c r="B11" s="7" t="s">
        <v>174</v>
      </c>
      <c r="C11" s="10"/>
      <c r="D11" s="39">
        <f t="shared" si="0"/>
        <v>0</v>
      </c>
    </row>
    <row r="12" spans="1:4" ht="31.2">
      <c r="A12" s="7" t="s">
        <v>24</v>
      </c>
      <c r="B12" s="10" t="s">
        <v>172</v>
      </c>
      <c r="C12" s="10"/>
      <c r="D12" s="39">
        <f>D13</f>
        <v>0</v>
      </c>
    </row>
    <row r="13" spans="1:4" ht="31.2">
      <c r="A13" s="7" t="s">
        <v>17</v>
      </c>
      <c r="B13" s="10"/>
      <c r="C13" s="10">
        <v>200</v>
      </c>
      <c r="D13" s="39">
        <v>0</v>
      </c>
    </row>
    <row r="14" spans="1:4" ht="31.2" customHeight="1">
      <c r="A14" s="8" t="s">
        <v>142</v>
      </c>
      <c r="B14" s="40" t="s">
        <v>97</v>
      </c>
      <c r="C14" s="10"/>
      <c r="D14" s="38">
        <f t="shared" ref="D14:D17" si="1">SUM(D15)</f>
        <v>0</v>
      </c>
    </row>
    <row r="15" spans="1:4" ht="31.2">
      <c r="A15" s="8" t="s">
        <v>143</v>
      </c>
      <c r="B15" s="41" t="s">
        <v>99</v>
      </c>
      <c r="C15" s="10"/>
      <c r="D15" s="42">
        <f t="shared" si="1"/>
        <v>0</v>
      </c>
    </row>
    <row r="16" spans="1:4" ht="31.2">
      <c r="A16" s="7" t="s">
        <v>98</v>
      </c>
      <c r="B16" s="41" t="s">
        <v>100</v>
      </c>
      <c r="C16" s="10"/>
      <c r="D16" s="39">
        <f t="shared" si="1"/>
        <v>0</v>
      </c>
    </row>
    <row r="17" spans="1:4" ht="31.2">
      <c r="A17" s="43" t="s">
        <v>120</v>
      </c>
      <c r="B17" s="41" t="s">
        <v>101</v>
      </c>
      <c r="C17" s="10"/>
      <c r="D17" s="39">
        <f t="shared" si="1"/>
        <v>0</v>
      </c>
    </row>
    <row r="18" spans="1:4" ht="31.2">
      <c r="A18" s="4" t="s">
        <v>17</v>
      </c>
      <c r="B18" s="44"/>
      <c r="C18" s="45">
        <v>200</v>
      </c>
      <c r="D18" s="16">
        <v>0</v>
      </c>
    </row>
    <row r="19" spans="1:4" ht="46.8">
      <c r="A19" s="8" t="s">
        <v>3</v>
      </c>
      <c r="B19" s="9" t="s">
        <v>4</v>
      </c>
      <c r="C19" s="46"/>
      <c r="D19" s="38">
        <f>SUM(D20)</f>
        <v>0</v>
      </c>
    </row>
    <row r="20" spans="1:4" ht="46.8">
      <c r="A20" s="47" t="s">
        <v>5</v>
      </c>
      <c r="B20" s="10" t="s">
        <v>6</v>
      </c>
      <c r="C20" s="48"/>
      <c r="D20" s="39">
        <f>SUM(D21)</f>
        <v>0</v>
      </c>
    </row>
    <row r="21" spans="1:4" ht="46.8">
      <c r="A21" s="43" t="s">
        <v>7</v>
      </c>
      <c r="B21" s="10" t="s">
        <v>8</v>
      </c>
      <c r="C21" s="48"/>
      <c r="D21" s="39">
        <f>SUM(D22)</f>
        <v>0</v>
      </c>
    </row>
    <row r="22" spans="1:4" ht="62.4">
      <c r="A22" s="43" t="s">
        <v>109</v>
      </c>
      <c r="B22" s="49" t="s">
        <v>104</v>
      </c>
      <c r="C22" s="50"/>
      <c r="D22" s="51">
        <f>SUM(D23)</f>
        <v>0</v>
      </c>
    </row>
    <row r="23" spans="1:4" ht="22.5" customHeight="1">
      <c r="A23" s="4" t="s">
        <v>9</v>
      </c>
      <c r="B23" s="6"/>
      <c r="C23" s="5">
        <v>300</v>
      </c>
      <c r="D23" s="16">
        <v>0</v>
      </c>
    </row>
    <row r="24" spans="1:4" ht="45" customHeight="1">
      <c r="A24" s="8" t="s">
        <v>144</v>
      </c>
      <c r="B24" s="13" t="s">
        <v>145</v>
      </c>
      <c r="C24" s="14"/>
      <c r="D24" s="15">
        <f>D25</f>
        <v>0</v>
      </c>
    </row>
    <row r="25" spans="1:4" ht="46.8">
      <c r="A25" s="8" t="s">
        <v>146</v>
      </c>
      <c r="B25" s="13" t="s">
        <v>147</v>
      </c>
      <c r="C25" s="14"/>
      <c r="D25" s="15">
        <f>D26+D29</f>
        <v>0</v>
      </c>
    </row>
    <row r="26" spans="1:4" ht="31.2">
      <c r="A26" s="7" t="s">
        <v>148</v>
      </c>
      <c r="B26" s="6" t="s">
        <v>149</v>
      </c>
      <c r="C26" s="5"/>
      <c r="D26" s="16">
        <f>D27</f>
        <v>0</v>
      </c>
    </row>
    <row r="27" spans="1:4" ht="46.8">
      <c r="A27" s="7" t="s">
        <v>106</v>
      </c>
      <c r="B27" s="6" t="s">
        <v>150</v>
      </c>
      <c r="C27" s="5"/>
      <c r="D27" s="16">
        <f>D28</f>
        <v>0</v>
      </c>
    </row>
    <row r="28" spans="1:4" ht="31.2">
      <c r="A28" s="4" t="s">
        <v>17</v>
      </c>
      <c r="B28" s="6"/>
      <c r="C28" s="5">
        <v>200</v>
      </c>
      <c r="D28" s="52">
        <v>0</v>
      </c>
    </row>
    <row r="29" spans="1:4" ht="31.2">
      <c r="A29" s="7" t="s">
        <v>148</v>
      </c>
      <c r="B29" s="6" t="s">
        <v>151</v>
      </c>
      <c r="C29" s="5"/>
      <c r="D29" s="16">
        <f t="shared" ref="D29:D30" si="2">D30</f>
        <v>0</v>
      </c>
    </row>
    <row r="30" spans="1:4" ht="31.2">
      <c r="A30" s="7" t="s">
        <v>105</v>
      </c>
      <c r="B30" s="6" t="s">
        <v>152</v>
      </c>
      <c r="C30" s="5"/>
      <c r="D30" s="16">
        <f t="shared" si="2"/>
        <v>0</v>
      </c>
    </row>
    <row r="31" spans="1:4" ht="31.2">
      <c r="A31" s="4" t="s">
        <v>17</v>
      </c>
      <c r="B31" s="6"/>
      <c r="C31" s="5">
        <v>200</v>
      </c>
      <c r="D31" s="52">
        <v>0</v>
      </c>
    </row>
    <row r="32" spans="1:4" ht="78.75" customHeight="1">
      <c r="A32" s="61" t="s">
        <v>88</v>
      </c>
      <c r="B32" s="62" t="s">
        <v>10</v>
      </c>
      <c r="C32" s="62"/>
      <c r="D32" s="63">
        <f>D34+D41</f>
        <v>200000</v>
      </c>
    </row>
    <row r="33" spans="1:4" ht="15.75" customHeight="1">
      <c r="A33" s="61"/>
      <c r="B33" s="62"/>
      <c r="C33" s="62"/>
      <c r="D33" s="63"/>
    </row>
    <row r="34" spans="1:4" ht="62.4">
      <c r="A34" s="7" t="s">
        <v>11</v>
      </c>
      <c r="B34" s="29" t="s">
        <v>12</v>
      </c>
      <c r="C34" s="29"/>
      <c r="D34" s="21">
        <f>SUM(D35+D38)</f>
        <v>190000</v>
      </c>
    </row>
    <row r="35" spans="1:4" ht="46.8">
      <c r="A35" s="7" t="s">
        <v>13</v>
      </c>
      <c r="B35" s="29" t="s">
        <v>14</v>
      </c>
      <c r="C35" s="29"/>
      <c r="D35" s="12">
        <f>SUM(D36)</f>
        <v>90000</v>
      </c>
    </row>
    <row r="36" spans="1:4" ht="62.4">
      <c r="A36" s="7" t="s">
        <v>15</v>
      </c>
      <c r="B36" s="19" t="s">
        <v>16</v>
      </c>
      <c r="C36" s="19"/>
      <c r="D36" s="12">
        <f>SUM(D37)</f>
        <v>90000</v>
      </c>
    </row>
    <row r="37" spans="1:4" ht="31.2">
      <c r="A37" s="4" t="s">
        <v>17</v>
      </c>
      <c r="B37" s="22" t="s">
        <v>18</v>
      </c>
      <c r="C37" s="22">
        <v>200</v>
      </c>
      <c r="D37" s="21">
        <v>90000</v>
      </c>
    </row>
    <row r="38" spans="1:4" ht="78">
      <c r="A38" s="7" t="s">
        <v>19</v>
      </c>
      <c r="B38" s="19" t="s">
        <v>20</v>
      </c>
      <c r="C38" s="22"/>
      <c r="D38" s="21">
        <f>SUM(D39)</f>
        <v>100000</v>
      </c>
    </row>
    <row r="39" spans="1:4" ht="62.4">
      <c r="A39" s="7" t="s">
        <v>15</v>
      </c>
      <c r="B39" s="19" t="s">
        <v>21</v>
      </c>
      <c r="C39" s="22"/>
      <c r="D39" s="21">
        <f>SUM(D40)</f>
        <v>100000</v>
      </c>
    </row>
    <row r="40" spans="1:4" ht="31.2">
      <c r="A40" s="4" t="s">
        <v>17</v>
      </c>
      <c r="B40" s="19"/>
      <c r="C40" s="22">
        <v>200</v>
      </c>
      <c r="D40" s="23">
        <v>100000</v>
      </c>
    </row>
    <row r="41" spans="1:4" ht="31.2">
      <c r="A41" s="7" t="s">
        <v>125</v>
      </c>
      <c r="B41" s="19" t="s">
        <v>124</v>
      </c>
      <c r="C41" s="22"/>
      <c r="D41" s="21">
        <f>D42</f>
        <v>10000</v>
      </c>
    </row>
    <row r="42" spans="1:4" ht="46.8">
      <c r="A42" s="7" t="s">
        <v>126</v>
      </c>
      <c r="B42" s="19" t="s">
        <v>123</v>
      </c>
      <c r="C42" s="22"/>
      <c r="D42" s="21">
        <f>D43</f>
        <v>10000</v>
      </c>
    </row>
    <row r="43" spans="1:4" ht="31.2">
      <c r="A43" s="4" t="s">
        <v>121</v>
      </c>
      <c r="B43" s="19" t="s">
        <v>122</v>
      </c>
      <c r="C43" s="22"/>
      <c r="D43" s="21">
        <f>D44</f>
        <v>10000</v>
      </c>
    </row>
    <row r="44" spans="1:4" ht="31.2">
      <c r="A44" s="4" t="s">
        <v>17</v>
      </c>
      <c r="B44" s="19"/>
      <c r="C44" s="22">
        <v>200</v>
      </c>
      <c r="D44" s="23">
        <v>10000</v>
      </c>
    </row>
    <row r="45" spans="1:4" ht="46.8">
      <c r="A45" s="8" t="s">
        <v>159</v>
      </c>
      <c r="B45" s="53" t="s">
        <v>160</v>
      </c>
      <c r="C45" s="54"/>
      <c r="D45" s="55">
        <f t="shared" ref="D45:D48" si="3">D46</f>
        <v>0</v>
      </c>
    </row>
    <row r="46" spans="1:4" ht="46.8">
      <c r="A46" s="8" t="s">
        <v>157</v>
      </c>
      <c r="B46" s="53" t="s">
        <v>158</v>
      </c>
      <c r="C46" s="54"/>
      <c r="D46" s="55">
        <f t="shared" si="3"/>
        <v>0</v>
      </c>
    </row>
    <row r="47" spans="1:4" ht="31.2">
      <c r="A47" s="7" t="s">
        <v>155</v>
      </c>
      <c r="B47" s="19" t="s">
        <v>156</v>
      </c>
      <c r="C47" s="22"/>
      <c r="D47" s="21">
        <f t="shared" si="3"/>
        <v>0</v>
      </c>
    </row>
    <row r="48" spans="1:4" ht="15.6">
      <c r="A48" s="7" t="s">
        <v>153</v>
      </c>
      <c r="B48" s="19" t="s">
        <v>154</v>
      </c>
      <c r="C48" s="22"/>
      <c r="D48" s="21">
        <f t="shared" si="3"/>
        <v>0</v>
      </c>
    </row>
    <row r="49" spans="1:4" ht="31.2">
      <c r="A49" s="4" t="s">
        <v>17</v>
      </c>
      <c r="B49" s="19"/>
      <c r="C49" s="22">
        <v>200</v>
      </c>
      <c r="D49" s="21">
        <v>0</v>
      </c>
    </row>
    <row r="50" spans="1:4" ht="46.8">
      <c r="A50" s="47" t="s">
        <v>25</v>
      </c>
      <c r="B50" s="53" t="s">
        <v>26</v>
      </c>
      <c r="C50" s="22"/>
      <c r="D50" s="55">
        <f>SUM(D51+D79)</f>
        <v>5580263</v>
      </c>
    </row>
    <row r="51" spans="1:4" ht="46.8">
      <c r="A51" s="8" t="s">
        <v>27</v>
      </c>
      <c r="B51" s="53" t="s">
        <v>28</v>
      </c>
      <c r="C51" s="22"/>
      <c r="D51" s="55">
        <f>SUM(D52+D56+D65+D72)</f>
        <v>5380263</v>
      </c>
    </row>
    <row r="52" spans="1:4" ht="15.6">
      <c r="A52" s="7" t="s">
        <v>29</v>
      </c>
      <c r="B52" s="19" t="s">
        <v>30</v>
      </c>
      <c r="C52" s="22"/>
      <c r="D52" s="12">
        <f>SUM(D53)</f>
        <v>3510000</v>
      </c>
    </row>
    <row r="53" spans="1:4" ht="46.8">
      <c r="A53" s="7" t="s">
        <v>90</v>
      </c>
      <c r="B53" s="19" t="s">
        <v>31</v>
      </c>
      <c r="C53" s="19"/>
      <c r="D53" s="12">
        <f>D54+D55</f>
        <v>3510000</v>
      </c>
    </row>
    <row r="54" spans="1:4" ht="31.2">
      <c r="A54" s="4" t="s">
        <v>17</v>
      </c>
      <c r="B54" s="29" t="s">
        <v>18</v>
      </c>
      <c r="C54" s="22">
        <v>200</v>
      </c>
      <c r="D54" s="23">
        <v>3500000</v>
      </c>
    </row>
    <row r="55" spans="1:4" ht="15.6">
      <c r="A55" s="4" t="s">
        <v>38</v>
      </c>
      <c r="B55" s="29"/>
      <c r="C55" s="22">
        <v>800</v>
      </c>
      <c r="D55" s="21">
        <v>10000</v>
      </c>
    </row>
    <row r="56" spans="1:4" ht="15.6">
      <c r="A56" s="7" t="s">
        <v>32</v>
      </c>
      <c r="B56" s="19" t="s">
        <v>33</v>
      </c>
      <c r="C56" s="20"/>
      <c r="D56" s="12">
        <f>SUM(D57+D59+D61+D63)</f>
        <v>1478531</v>
      </c>
    </row>
    <row r="57" spans="1:4" ht="46.8">
      <c r="A57" s="7" t="s">
        <v>91</v>
      </c>
      <c r="B57" s="19" t="s">
        <v>34</v>
      </c>
      <c r="C57" s="20"/>
      <c r="D57" s="12">
        <f>SUM(D58)</f>
        <v>1478531</v>
      </c>
    </row>
    <row r="58" spans="1:4" ht="31.2">
      <c r="A58" s="4" t="s">
        <v>17</v>
      </c>
      <c r="B58" s="22"/>
      <c r="C58" s="22">
        <v>200</v>
      </c>
      <c r="D58" s="23">
        <v>1478531</v>
      </c>
    </row>
    <row r="59" spans="1:4" ht="62.4">
      <c r="A59" s="7" t="s">
        <v>181</v>
      </c>
      <c r="B59" s="19" t="s">
        <v>182</v>
      </c>
      <c r="C59" s="22"/>
      <c r="D59" s="21">
        <f>SUM(D60)</f>
        <v>0</v>
      </c>
    </row>
    <row r="60" spans="1:4" ht="31.2">
      <c r="A60" s="4" t="s">
        <v>17</v>
      </c>
      <c r="B60" s="22"/>
      <c r="C60" s="22">
        <v>200</v>
      </c>
      <c r="D60" s="23">
        <v>0</v>
      </c>
    </row>
    <row r="61" spans="1:4" ht="46.8">
      <c r="A61" s="7" t="s">
        <v>183</v>
      </c>
      <c r="B61" s="19" t="s">
        <v>184</v>
      </c>
      <c r="C61" s="22"/>
      <c r="D61" s="21">
        <f>SUM(D62)</f>
        <v>0</v>
      </c>
    </row>
    <row r="62" spans="1:4" ht="31.2">
      <c r="A62" s="4" t="s">
        <v>17</v>
      </c>
      <c r="B62" s="22"/>
      <c r="C62" s="22">
        <v>200</v>
      </c>
      <c r="D62" s="21">
        <v>0</v>
      </c>
    </row>
    <row r="63" spans="1:4" ht="62.4">
      <c r="A63" s="7" t="s">
        <v>185</v>
      </c>
      <c r="B63" s="19" t="s">
        <v>186</v>
      </c>
      <c r="C63" s="22"/>
      <c r="D63" s="21">
        <f>SUM(D64)</f>
        <v>0</v>
      </c>
    </row>
    <row r="64" spans="1:4" ht="31.2">
      <c r="A64" s="4" t="s">
        <v>17</v>
      </c>
      <c r="B64" s="22"/>
      <c r="C64" s="22">
        <v>200</v>
      </c>
      <c r="D64" s="23">
        <v>0</v>
      </c>
    </row>
    <row r="65" spans="1:4" ht="31.2">
      <c r="A65" s="7" t="s">
        <v>35</v>
      </c>
      <c r="B65" s="19" t="s">
        <v>36</v>
      </c>
      <c r="C65" s="20"/>
      <c r="D65" s="12">
        <f>SUM(D66+D68+D70)</f>
        <v>50000</v>
      </c>
    </row>
    <row r="66" spans="1:4" ht="46.8">
      <c r="A66" s="7" t="s">
        <v>92</v>
      </c>
      <c r="B66" s="19" t="s">
        <v>37</v>
      </c>
      <c r="C66" s="20"/>
      <c r="D66" s="12">
        <f>SUM(D67)</f>
        <v>50000</v>
      </c>
    </row>
    <row r="67" spans="1:4" ht="31.2">
      <c r="A67" s="4" t="s">
        <v>17</v>
      </c>
      <c r="B67" s="22"/>
      <c r="C67" s="22">
        <v>200</v>
      </c>
      <c r="D67" s="23">
        <v>50000</v>
      </c>
    </row>
    <row r="68" spans="1:4" ht="46.8">
      <c r="A68" s="25" t="s">
        <v>193</v>
      </c>
      <c r="B68" s="26" t="s">
        <v>194</v>
      </c>
      <c r="C68" s="22"/>
      <c r="D68" s="23">
        <f>D69</f>
        <v>0</v>
      </c>
    </row>
    <row r="69" spans="1:4" ht="31.2">
      <c r="A69" s="24" t="s">
        <v>17</v>
      </c>
      <c r="B69" s="22"/>
      <c r="C69" s="22">
        <v>200</v>
      </c>
      <c r="D69" s="23">
        <v>0</v>
      </c>
    </row>
    <row r="70" spans="1:4" ht="46.8">
      <c r="A70" s="25" t="s">
        <v>195</v>
      </c>
      <c r="B70" s="26" t="s">
        <v>196</v>
      </c>
      <c r="C70" s="22"/>
      <c r="D70" s="23">
        <f>D71</f>
        <v>0</v>
      </c>
    </row>
    <row r="71" spans="1:4" ht="31.2">
      <c r="A71" s="24" t="s">
        <v>17</v>
      </c>
      <c r="B71" s="22"/>
      <c r="C71" s="22">
        <v>200</v>
      </c>
      <c r="D71" s="23">
        <v>0</v>
      </c>
    </row>
    <row r="72" spans="1:4" ht="31.2">
      <c r="A72" s="7" t="s">
        <v>129</v>
      </c>
      <c r="B72" s="22" t="s">
        <v>128</v>
      </c>
      <c r="C72" s="22"/>
      <c r="D72" s="21">
        <f>D73+D75+D77</f>
        <v>341732</v>
      </c>
    </row>
    <row r="73" spans="1:4" ht="39" customHeight="1">
      <c r="A73" s="7" t="s">
        <v>132</v>
      </c>
      <c r="B73" s="22" t="s">
        <v>131</v>
      </c>
      <c r="C73" s="22"/>
      <c r="D73" s="21">
        <f>D74</f>
        <v>50000</v>
      </c>
    </row>
    <row r="74" spans="1:4" ht="39" customHeight="1">
      <c r="A74" s="4" t="s">
        <v>17</v>
      </c>
      <c r="B74" s="22"/>
      <c r="C74" s="22">
        <v>200</v>
      </c>
      <c r="D74" s="21">
        <v>50000</v>
      </c>
    </row>
    <row r="75" spans="1:4" ht="39" customHeight="1">
      <c r="A75" s="7" t="s">
        <v>130</v>
      </c>
      <c r="B75" s="22" t="s">
        <v>197</v>
      </c>
      <c r="C75" s="22"/>
      <c r="D75" s="21">
        <f>D76</f>
        <v>291732</v>
      </c>
    </row>
    <row r="76" spans="1:4" ht="39" customHeight="1">
      <c r="A76" s="4" t="s">
        <v>17</v>
      </c>
      <c r="B76" s="22"/>
      <c r="C76" s="22">
        <v>200</v>
      </c>
      <c r="D76" s="21">
        <v>291732</v>
      </c>
    </row>
    <row r="77" spans="1:4" ht="39" customHeight="1">
      <c r="A77" s="7" t="s">
        <v>130</v>
      </c>
      <c r="B77" s="22" t="s">
        <v>127</v>
      </c>
      <c r="C77" s="22"/>
      <c r="D77" s="21">
        <f>D78</f>
        <v>0</v>
      </c>
    </row>
    <row r="78" spans="1:4" ht="39" customHeight="1">
      <c r="A78" s="4" t="s">
        <v>17</v>
      </c>
      <c r="B78" s="22"/>
      <c r="C78" s="22">
        <v>200</v>
      </c>
      <c r="D78" s="21">
        <v>0</v>
      </c>
    </row>
    <row r="79" spans="1:4" ht="31.2">
      <c r="A79" s="8" t="s">
        <v>111</v>
      </c>
      <c r="B79" s="54" t="s">
        <v>110</v>
      </c>
      <c r="C79" s="56"/>
      <c r="D79" s="55">
        <f>D82</f>
        <v>200000</v>
      </c>
    </row>
    <row r="80" spans="1:4" ht="31.2">
      <c r="A80" s="7" t="s">
        <v>112</v>
      </c>
      <c r="B80" s="20" t="s">
        <v>113</v>
      </c>
      <c r="C80" s="22"/>
      <c r="D80" s="12">
        <f>D82</f>
        <v>200000</v>
      </c>
    </row>
    <row r="81" spans="1:4" ht="46.8">
      <c r="A81" s="7" t="s">
        <v>114</v>
      </c>
      <c r="B81" s="20" t="s">
        <v>115</v>
      </c>
      <c r="C81" s="22"/>
      <c r="D81" s="12">
        <f>D82</f>
        <v>200000</v>
      </c>
    </row>
    <row r="82" spans="1:4" ht="15.6">
      <c r="A82" s="4" t="s">
        <v>38</v>
      </c>
      <c r="B82" s="22"/>
      <c r="C82" s="22">
        <v>800</v>
      </c>
      <c r="D82" s="12">
        <v>200000</v>
      </c>
    </row>
    <row r="83" spans="1:4" ht="46.8">
      <c r="A83" s="32" t="s">
        <v>167</v>
      </c>
      <c r="B83" s="54" t="s">
        <v>169</v>
      </c>
      <c r="C83" s="54"/>
      <c r="D83" s="55">
        <f>D84</f>
        <v>37151</v>
      </c>
    </row>
    <row r="84" spans="1:4" ht="46.8">
      <c r="A84" s="32" t="s">
        <v>167</v>
      </c>
      <c r="B84" s="54" t="s">
        <v>168</v>
      </c>
      <c r="C84" s="54"/>
      <c r="D84" s="55">
        <f>D85</f>
        <v>37151</v>
      </c>
    </row>
    <row r="85" spans="1:4" ht="31.2">
      <c r="A85" s="18" t="s">
        <v>165</v>
      </c>
      <c r="B85" s="22" t="s">
        <v>166</v>
      </c>
      <c r="C85" s="22"/>
      <c r="D85" s="12">
        <f>D86+D88</f>
        <v>37151</v>
      </c>
    </row>
    <row r="86" spans="1:4" ht="78">
      <c r="A86" s="18" t="s">
        <v>163</v>
      </c>
      <c r="B86" s="22" t="s">
        <v>164</v>
      </c>
      <c r="C86" s="22"/>
      <c r="D86" s="12">
        <f>D87</f>
        <v>1860</v>
      </c>
    </row>
    <row r="87" spans="1:4" ht="31.2">
      <c r="A87" s="30" t="s">
        <v>17</v>
      </c>
      <c r="B87" s="22"/>
      <c r="C87" s="22">
        <v>200</v>
      </c>
      <c r="D87" s="12">
        <v>1860</v>
      </c>
    </row>
    <row r="88" spans="1:4" ht="78">
      <c r="A88" s="18" t="s">
        <v>161</v>
      </c>
      <c r="B88" s="22" t="s">
        <v>162</v>
      </c>
      <c r="C88" s="22"/>
      <c r="D88" s="12">
        <f>D89</f>
        <v>35291</v>
      </c>
    </row>
    <row r="89" spans="1:4" ht="31.2">
      <c r="A89" s="30" t="s">
        <v>17</v>
      </c>
      <c r="B89" s="22"/>
      <c r="C89" s="22">
        <v>200</v>
      </c>
      <c r="D89" s="12">
        <v>35291</v>
      </c>
    </row>
    <row r="90" spans="1:4" ht="46.8">
      <c r="A90" s="57" t="s">
        <v>39</v>
      </c>
      <c r="B90" s="53" t="s">
        <v>40</v>
      </c>
      <c r="C90" s="54"/>
      <c r="D90" s="55">
        <f>SUM(D91+D109+D114)</f>
        <v>0</v>
      </c>
    </row>
    <row r="91" spans="1:4" ht="78">
      <c r="A91" s="32" t="s">
        <v>93</v>
      </c>
      <c r="B91" s="53" t="s">
        <v>41</v>
      </c>
      <c r="C91" s="22"/>
      <c r="D91" s="12">
        <f>SUM(D92)</f>
        <v>0</v>
      </c>
    </row>
    <row r="92" spans="1:4" ht="93.6">
      <c r="A92" s="58" t="s">
        <v>42</v>
      </c>
      <c r="B92" s="19" t="s">
        <v>43</v>
      </c>
      <c r="C92" s="20"/>
      <c r="D92" s="12">
        <f>SUM(D93+D95+D97+D101+D105+D107+D99+D103)</f>
        <v>0</v>
      </c>
    </row>
    <row r="93" spans="1:4" ht="78">
      <c r="A93" s="18" t="s">
        <v>94</v>
      </c>
      <c r="B93" s="19" t="s">
        <v>44</v>
      </c>
      <c r="C93" s="20"/>
      <c r="D93" s="12">
        <f>SUM(D94)</f>
        <v>0</v>
      </c>
    </row>
    <row r="94" spans="1:4" ht="31.2">
      <c r="A94" s="30" t="s">
        <v>17</v>
      </c>
      <c r="B94" s="19"/>
      <c r="C94" s="22">
        <v>200</v>
      </c>
      <c r="D94" s="23">
        <v>0</v>
      </c>
    </row>
    <row r="95" spans="1:4" ht="31.2">
      <c r="A95" s="18" t="s">
        <v>45</v>
      </c>
      <c r="B95" s="19" t="s">
        <v>46</v>
      </c>
      <c r="C95" s="20"/>
      <c r="D95" s="12">
        <f>SUM(D96)</f>
        <v>0</v>
      </c>
    </row>
    <row r="96" spans="1:4" ht="31.2">
      <c r="A96" s="30" t="s">
        <v>17</v>
      </c>
      <c r="B96" s="19"/>
      <c r="C96" s="20">
        <v>200</v>
      </c>
      <c r="D96" s="23">
        <v>0</v>
      </c>
    </row>
    <row r="97" spans="1:4" ht="31.2">
      <c r="A97" s="18" t="s">
        <v>108</v>
      </c>
      <c r="B97" s="19" t="s">
        <v>107</v>
      </c>
      <c r="C97" s="20"/>
      <c r="D97" s="12">
        <f>D98</f>
        <v>0</v>
      </c>
    </row>
    <row r="98" spans="1:4" ht="31.2">
      <c r="A98" s="30" t="s">
        <v>17</v>
      </c>
      <c r="B98" s="19"/>
      <c r="C98" s="20">
        <v>200</v>
      </c>
      <c r="D98" s="23">
        <v>0</v>
      </c>
    </row>
    <row r="99" spans="1:4" ht="15.6">
      <c r="A99" s="25" t="s">
        <v>67</v>
      </c>
      <c r="B99" s="26" t="s">
        <v>107</v>
      </c>
      <c r="C99" s="20"/>
      <c r="D99" s="23">
        <f>D100</f>
        <v>0</v>
      </c>
    </row>
    <row r="100" spans="1:4" ht="15.6">
      <c r="A100" s="24" t="s">
        <v>198</v>
      </c>
      <c r="B100" s="19"/>
      <c r="C100" s="20">
        <v>500</v>
      </c>
      <c r="D100" s="23">
        <v>0</v>
      </c>
    </row>
    <row r="101" spans="1:4" ht="31.2">
      <c r="A101" s="18" t="s">
        <v>47</v>
      </c>
      <c r="B101" s="19" t="s">
        <v>48</v>
      </c>
      <c r="C101" s="20"/>
      <c r="D101" s="12">
        <f>D102</f>
        <v>0</v>
      </c>
    </row>
    <row r="102" spans="1:4" ht="31.2">
      <c r="A102" s="18" t="s">
        <v>17</v>
      </c>
      <c r="B102" s="19"/>
      <c r="C102" s="20">
        <v>200</v>
      </c>
      <c r="D102" s="23">
        <v>0</v>
      </c>
    </row>
    <row r="103" spans="1:4" ht="15.6">
      <c r="A103" s="25" t="s">
        <v>67</v>
      </c>
      <c r="B103" s="26" t="s">
        <v>48</v>
      </c>
      <c r="C103" s="20"/>
      <c r="D103" s="28">
        <f>D104</f>
        <v>0</v>
      </c>
    </row>
    <row r="104" spans="1:4" ht="15.6">
      <c r="A104" s="24" t="s">
        <v>198</v>
      </c>
      <c r="B104" s="19"/>
      <c r="C104" s="20">
        <v>500</v>
      </c>
      <c r="D104" s="23">
        <v>0</v>
      </c>
    </row>
    <row r="105" spans="1:4" ht="15.6">
      <c r="A105" s="25" t="s">
        <v>67</v>
      </c>
      <c r="B105" s="19" t="s">
        <v>187</v>
      </c>
      <c r="C105" s="20"/>
      <c r="D105" s="12">
        <f>D106</f>
        <v>0</v>
      </c>
    </row>
    <row r="106" spans="1:4" ht="15.6">
      <c r="A106" s="24" t="s">
        <v>198</v>
      </c>
      <c r="B106" s="19"/>
      <c r="C106" s="20">
        <v>500</v>
      </c>
      <c r="D106" s="21">
        <v>0</v>
      </c>
    </row>
    <row r="107" spans="1:4" ht="15.6">
      <c r="A107" s="25" t="s">
        <v>67</v>
      </c>
      <c r="B107" s="19" t="s">
        <v>188</v>
      </c>
      <c r="C107" s="20"/>
      <c r="D107" s="12">
        <f>D108</f>
        <v>0</v>
      </c>
    </row>
    <row r="108" spans="1:4" ht="15.6">
      <c r="A108" s="24" t="s">
        <v>198</v>
      </c>
      <c r="B108" s="19"/>
      <c r="C108" s="20">
        <v>500</v>
      </c>
      <c r="D108" s="21">
        <v>0</v>
      </c>
    </row>
    <row r="109" spans="1:4" ht="15.75" customHeight="1">
      <c r="A109" s="66" t="s">
        <v>96</v>
      </c>
      <c r="B109" s="62" t="s">
        <v>49</v>
      </c>
      <c r="C109" s="69"/>
      <c r="D109" s="63">
        <f>SUM(D111)</f>
        <v>0</v>
      </c>
    </row>
    <row r="110" spans="1:4" ht="30" customHeight="1">
      <c r="A110" s="66"/>
      <c r="B110" s="62"/>
      <c r="C110" s="69"/>
      <c r="D110" s="63"/>
    </row>
    <row r="111" spans="1:4" ht="15.6">
      <c r="A111" s="18" t="s">
        <v>50</v>
      </c>
      <c r="B111" s="19" t="s">
        <v>51</v>
      </c>
      <c r="C111" s="20"/>
      <c r="D111" s="12">
        <f>SUM(D112)</f>
        <v>0</v>
      </c>
    </row>
    <row r="112" spans="1:4" ht="46.8">
      <c r="A112" s="58" t="s">
        <v>89</v>
      </c>
      <c r="B112" s="19" t="s">
        <v>52</v>
      </c>
      <c r="C112" s="20"/>
      <c r="D112" s="12">
        <f>D113</f>
        <v>0</v>
      </c>
    </row>
    <row r="113" spans="1:4" ht="31.2">
      <c r="A113" s="30" t="s">
        <v>17</v>
      </c>
      <c r="B113" s="19"/>
      <c r="C113" s="20">
        <v>200</v>
      </c>
      <c r="D113" s="12">
        <v>0</v>
      </c>
    </row>
    <row r="114" spans="1:4" ht="78">
      <c r="A114" s="32" t="s">
        <v>136</v>
      </c>
      <c r="B114" s="53" t="s">
        <v>135</v>
      </c>
      <c r="C114" s="54"/>
      <c r="D114" s="55">
        <f>D117</f>
        <v>0</v>
      </c>
    </row>
    <row r="115" spans="1:4" ht="46.8">
      <c r="A115" s="18" t="s">
        <v>137</v>
      </c>
      <c r="B115" s="19" t="s">
        <v>134</v>
      </c>
      <c r="C115" s="20"/>
      <c r="D115" s="12">
        <f>D116</f>
        <v>0</v>
      </c>
    </row>
    <row r="116" spans="1:4" ht="79.2" customHeight="1">
      <c r="A116" s="18" t="s">
        <v>138</v>
      </c>
      <c r="B116" s="19" t="s">
        <v>133</v>
      </c>
      <c r="C116" s="20"/>
      <c r="D116" s="12">
        <f>D117</f>
        <v>0</v>
      </c>
    </row>
    <row r="117" spans="1:4" ht="31.2">
      <c r="A117" s="30" t="s">
        <v>17</v>
      </c>
      <c r="B117" s="19"/>
      <c r="C117" s="20">
        <v>200</v>
      </c>
      <c r="D117" s="12">
        <v>0</v>
      </c>
    </row>
    <row r="118" spans="1:4" ht="62.4">
      <c r="A118" s="32" t="s">
        <v>53</v>
      </c>
      <c r="B118" s="53" t="s">
        <v>54</v>
      </c>
      <c r="C118" s="54"/>
      <c r="D118" s="55">
        <f>SUM(D119+D129)</f>
        <v>620000</v>
      </c>
    </row>
    <row r="119" spans="1:4" ht="46.8">
      <c r="A119" s="18" t="s">
        <v>55</v>
      </c>
      <c r="B119" s="19" t="s">
        <v>56</v>
      </c>
      <c r="C119" s="54"/>
      <c r="D119" s="12">
        <f>SUM(D120+D124+D127)</f>
        <v>180000</v>
      </c>
    </row>
    <row r="120" spans="1:4" ht="31.2">
      <c r="A120" s="18" t="s">
        <v>57</v>
      </c>
      <c r="B120" s="19" t="s">
        <v>58</v>
      </c>
      <c r="C120" s="54"/>
      <c r="D120" s="12">
        <f>SUM(D121)</f>
        <v>30000</v>
      </c>
    </row>
    <row r="121" spans="1:4" ht="31.2">
      <c r="A121" s="18" t="s">
        <v>59</v>
      </c>
      <c r="B121" s="19" t="s">
        <v>60</v>
      </c>
      <c r="C121" s="54"/>
      <c r="D121" s="12">
        <f>SUM(D122+D123)</f>
        <v>30000</v>
      </c>
    </row>
    <row r="122" spans="1:4" ht="31.2">
      <c r="A122" s="30" t="s">
        <v>17</v>
      </c>
      <c r="B122" s="19"/>
      <c r="C122" s="22">
        <v>200</v>
      </c>
      <c r="D122" s="21">
        <v>0</v>
      </c>
    </row>
    <row r="123" spans="1:4" ht="15.6">
      <c r="A123" s="30" t="s">
        <v>38</v>
      </c>
      <c r="B123" s="19"/>
      <c r="C123" s="22">
        <v>800</v>
      </c>
      <c r="D123" s="21">
        <v>30000</v>
      </c>
    </row>
    <row r="124" spans="1:4" ht="62.4">
      <c r="A124" s="18" t="s">
        <v>61</v>
      </c>
      <c r="B124" s="19" t="s">
        <v>62</v>
      </c>
      <c r="C124" s="54"/>
      <c r="D124" s="12">
        <f>D125</f>
        <v>100000</v>
      </c>
    </row>
    <row r="125" spans="1:4" ht="31.2">
      <c r="A125" s="58" t="s">
        <v>63</v>
      </c>
      <c r="B125" s="19" t="s">
        <v>64</v>
      </c>
      <c r="C125" s="19"/>
      <c r="D125" s="12">
        <f>SUM(D126)</f>
        <v>100000</v>
      </c>
    </row>
    <row r="126" spans="1:4" ht="31.2">
      <c r="A126" s="30" t="s">
        <v>17</v>
      </c>
      <c r="B126" s="29"/>
      <c r="C126" s="29">
        <v>200</v>
      </c>
      <c r="D126" s="21">
        <v>100000</v>
      </c>
    </row>
    <row r="127" spans="1:4" ht="31.2">
      <c r="A127" s="18" t="s">
        <v>65</v>
      </c>
      <c r="B127" s="19" t="s">
        <v>66</v>
      </c>
      <c r="C127" s="19"/>
      <c r="D127" s="12">
        <f>SUM(D128)</f>
        <v>50000</v>
      </c>
    </row>
    <row r="128" spans="1:4" ht="31.2">
      <c r="A128" s="30" t="s">
        <v>17</v>
      </c>
      <c r="B128" s="29"/>
      <c r="C128" s="29">
        <v>200</v>
      </c>
      <c r="D128" s="21">
        <v>50000</v>
      </c>
    </row>
    <row r="129" spans="1:4" ht="46.8">
      <c r="A129" s="32" t="s">
        <v>95</v>
      </c>
      <c r="B129" s="19" t="s">
        <v>68</v>
      </c>
      <c r="C129" s="19"/>
      <c r="D129" s="12">
        <f>SUM(D130)</f>
        <v>440000</v>
      </c>
    </row>
    <row r="130" spans="1:4" ht="31.2">
      <c r="A130" s="18" t="s">
        <v>69</v>
      </c>
      <c r="B130" s="19" t="s">
        <v>70</v>
      </c>
      <c r="C130" s="19"/>
      <c r="D130" s="12">
        <f>SUM(D131+D134+D136)</f>
        <v>440000</v>
      </c>
    </row>
    <row r="131" spans="1:4" ht="46.8">
      <c r="A131" s="58" t="s">
        <v>23</v>
      </c>
      <c r="B131" s="19" t="s">
        <v>71</v>
      </c>
      <c r="C131" s="19"/>
      <c r="D131" s="12">
        <f>SUM(D132:D133)</f>
        <v>250000</v>
      </c>
    </row>
    <row r="132" spans="1:4" ht="31.2">
      <c r="A132" s="30" t="s">
        <v>17</v>
      </c>
      <c r="B132" s="19"/>
      <c r="C132" s="29">
        <v>200</v>
      </c>
      <c r="D132" s="21">
        <v>0</v>
      </c>
    </row>
    <row r="133" spans="1:4" ht="15.6">
      <c r="A133" s="30" t="s">
        <v>38</v>
      </c>
      <c r="B133" s="29"/>
      <c r="C133" s="29">
        <v>800</v>
      </c>
      <c r="D133" s="21">
        <v>250000</v>
      </c>
    </row>
    <row r="134" spans="1:4" ht="46.8">
      <c r="A134" s="58" t="s">
        <v>72</v>
      </c>
      <c r="B134" s="19" t="s">
        <v>73</v>
      </c>
      <c r="C134" s="22"/>
      <c r="D134" s="12">
        <f>SUM(D135)</f>
        <v>10000</v>
      </c>
    </row>
    <row r="135" spans="1:4" ht="31.2">
      <c r="A135" s="30" t="s">
        <v>17</v>
      </c>
      <c r="B135" s="29"/>
      <c r="C135" s="29">
        <v>200</v>
      </c>
      <c r="D135" s="21">
        <v>10000</v>
      </c>
    </row>
    <row r="136" spans="1:4" ht="31.2">
      <c r="A136" s="18" t="s">
        <v>116</v>
      </c>
      <c r="B136" s="29" t="s">
        <v>117</v>
      </c>
      <c r="C136" s="29"/>
      <c r="D136" s="21">
        <f>D137+D138</f>
        <v>180000</v>
      </c>
    </row>
    <row r="137" spans="1:4" ht="31.2">
      <c r="A137" s="30" t="s">
        <v>17</v>
      </c>
      <c r="B137" s="29"/>
      <c r="C137" s="29">
        <v>200</v>
      </c>
      <c r="D137" s="23">
        <v>180000</v>
      </c>
    </row>
    <row r="138" spans="1:4" ht="15.6">
      <c r="A138" s="30" t="s">
        <v>38</v>
      </c>
      <c r="B138" s="29"/>
      <c r="C138" s="29">
        <v>800</v>
      </c>
      <c r="D138" s="23">
        <v>0</v>
      </c>
    </row>
    <row r="139" spans="1:4" ht="15.6">
      <c r="A139" s="32" t="s">
        <v>74</v>
      </c>
      <c r="B139" s="53" t="s">
        <v>75</v>
      </c>
      <c r="C139" s="53"/>
      <c r="D139" s="55">
        <f>D140+D142+D146+D152+D154+D158+D162+D165+D168+D170+D172+D173+D175+D177+D179+D181</f>
        <v>8247609</v>
      </c>
    </row>
    <row r="140" spans="1:4" ht="31.2">
      <c r="A140" s="18" t="s">
        <v>102</v>
      </c>
      <c r="B140" s="19" t="s">
        <v>103</v>
      </c>
      <c r="C140" s="53"/>
      <c r="D140" s="12">
        <f>SUM(D141)</f>
        <v>0</v>
      </c>
    </row>
    <row r="141" spans="1:4" ht="31.2">
      <c r="A141" s="30" t="s">
        <v>17</v>
      </c>
      <c r="B141" s="53"/>
      <c r="C141" s="29">
        <v>200</v>
      </c>
      <c r="D141" s="21">
        <v>0</v>
      </c>
    </row>
    <row r="142" spans="1:4" ht="15.6">
      <c r="A142" s="58" t="s">
        <v>76</v>
      </c>
      <c r="B142" s="19" t="s">
        <v>77</v>
      </c>
      <c r="C142" s="29"/>
      <c r="D142" s="12">
        <f>SUM(D143+D144)</f>
        <v>1112700</v>
      </c>
    </row>
    <row r="143" spans="1:4" ht="78">
      <c r="A143" s="30" t="s">
        <v>22</v>
      </c>
      <c r="B143" s="29"/>
      <c r="C143" s="29">
        <v>100</v>
      </c>
      <c r="D143" s="23">
        <v>1112700</v>
      </c>
    </row>
    <row r="144" spans="1:4" ht="46.8">
      <c r="A144" s="31" t="s">
        <v>205</v>
      </c>
      <c r="B144" s="26" t="s">
        <v>206</v>
      </c>
      <c r="C144" s="29"/>
      <c r="D144" s="23">
        <f>D145</f>
        <v>0</v>
      </c>
    </row>
    <row r="145" spans="1:4" ht="46.8">
      <c r="A145" s="31" t="s">
        <v>205</v>
      </c>
      <c r="B145" s="29"/>
      <c r="C145" s="29">
        <v>100</v>
      </c>
      <c r="D145" s="23">
        <v>0</v>
      </c>
    </row>
    <row r="146" spans="1:4" ht="15.6">
      <c r="A146" s="58" t="s">
        <v>78</v>
      </c>
      <c r="B146" s="19" t="s">
        <v>79</v>
      </c>
      <c r="C146" s="29"/>
      <c r="D146" s="12">
        <f>D147+D148+D149+D150</f>
        <v>4529250</v>
      </c>
    </row>
    <row r="147" spans="1:4" ht="78">
      <c r="A147" s="30" t="s">
        <v>22</v>
      </c>
      <c r="B147" s="29"/>
      <c r="C147" s="29">
        <v>100</v>
      </c>
      <c r="D147" s="23">
        <v>3629250</v>
      </c>
    </row>
    <row r="148" spans="1:4" ht="31.2">
      <c r="A148" s="30" t="s">
        <v>17</v>
      </c>
      <c r="B148" s="29"/>
      <c r="C148" s="29">
        <v>200</v>
      </c>
      <c r="D148" s="23">
        <v>900000</v>
      </c>
    </row>
    <row r="149" spans="1:4" ht="15.6">
      <c r="A149" s="30" t="s">
        <v>38</v>
      </c>
      <c r="B149" s="29"/>
      <c r="C149" s="29">
        <v>800</v>
      </c>
      <c r="D149" s="23">
        <v>0</v>
      </c>
    </row>
    <row r="150" spans="1:4" ht="46.8">
      <c r="A150" s="31" t="s">
        <v>205</v>
      </c>
      <c r="B150" s="26" t="s">
        <v>206</v>
      </c>
      <c r="C150" s="29"/>
      <c r="D150" s="23">
        <f>D151</f>
        <v>0</v>
      </c>
    </row>
    <row r="151" spans="1:4" ht="46.8">
      <c r="A151" s="31" t="s">
        <v>205</v>
      </c>
      <c r="B151" s="29"/>
      <c r="C151" s="29">
        <v>100</v>
      </c>
      <c r="D151" s="23">
        <v>0</v>
      </c>
    </row>
    <row r="152" spans="1:4" ht="31.2">
      <c r="A152" s="18" t="s">
        <v>119</v>
      </c>
      <c r="B152" s="29" t="s">
        <v>118</v>
      </c>
      <c r="C152" s="29"/>
      <c r="D152" s="21">
        <f>D153</f>
        <v>260000</v>
      </c>
    </row>
    <row r="153" spans="1:4" ht="15.6">
      <c r="A153" s="30" t="s">
        <v>9</v>
      </c>
      <c r="B153" s="29"/>
      <c r="C153" s="29">
        <v>300</v>
      </c>
      <c r="D153" s="33">
        <v>260000</v>
      </c>
    </row>
    <row r="154" spans="1:4" ht="15.6">
      <c r="A154" s="58" t="s">
        <v>80</v>
      </c>
      <c r="B154" s="19" t="s">
        <v>81</v>
      </c>
      <c r="C154" s="29"/>
      <c r="D154" s="12">
        <f>D155+D156+D157</f>
        <v>50000</v>
      </c>
    </row>
    <row r="155" spans="1:4" ht="31.2">
      <c r="A155" s="30" t="s">
        <v>17</v>
      </c>
      <c r="B155" s="19"/>
      <c r="C155" s="29">
        <v>200</v>
      </c>
      <c r="D155" s="12">
        <v>0</v>
      </c>
    </row>
    <row r="156" spans="1:4" ht="15.6">
      <c r="A156" s="30" t="s">
        <v>38</v>
      </c>
      <c r="B156" s="19"/>
      <c r="C156" s="29">
        <v>800</v>
      </c>
      <c r="D156" s="12">
        <v>50000</v>
      </c>
    </row>
    <row r="157" spans="1:4" ht="15.6">
      <c r="A157" s="30" t="s">
        <v>9</v>
      </c>
      <c r="B157" s="19"/>
      <c r="C157" s="29">
        <v>300</v>
      </c>
      <c r="D157" s="12">
        <v>0</v>
      </c>
    </row>
    <row r="158" spans="1:4" ht="31.2">
      <c r="A158" s="18" t="s">
        <v>82</v>
      </c>
      <c r="B158" s="19" t="s">
        <v>83</v>
      </c>
      <c r="C158" s="19"/>
      <c r="D158" s="12">
        <f>D159+D160+D161</f>
        <v>2010000</v>
      </c>
    </row>
    <row r="159" spans="1:4" ht="78">
      <c r="A159" s="30" t="s">
        <v>84</v>
      </c>
      <c r="B159" s="29"/>
      <c r="C159" s="29">
        <v>100</v>
      </c>
      <c r="D159" s="23">
        <v>1840000</v>
      </c>
    </row>
    <row r="160" spans="1:4" ht="31.2">
      <c r="A160" s="30" t="s">
        <v>17</v>
      </c>
      <c r="B160" s="29"/>
      <c r="C160" s="29">
        <v>200</v>
      </c>
      <c r="D160" s="23">
        <v>160000</v>
      </c>
    </row>
    <row r="161" spans="1:4" ht="15.6">
      <c r="A161" s="30" t="s">
        <v>38</v>
      </c>
      <c r="B161" s="29"/>
      <c r="C161" s="29">
        <v>800</v>
      </c>
      <c r="D161" s="23">
        <v>10000</v>
      </c>
    </row>
    <row r="162" spans="1:4" ht="46.8">
      <c r="A162" s="18" t="s">
        <v>85</v>
      </c>
      <c r="B162" s="19" t="s">
        <v>86</v>
      </c>
      <c r="C162" s="29"/>
      <c r="D162" s="12">
        <f>SUM(D163+D164)</f>
        <v>0</v>
      </c>
    </row>
    <row r="163" spans="1:4" ht="78">
      <c r="A163" s="30" t="s">
        <v>22</v>
      </c>
      <c r="B163" s="29"/>
      <c r="C163" s="29">
        <v>100</v>
      </c>
      <c r="D163" s="33">
        <v>0</v>
      </c>
    </row>
    <row r="164" spans="1:4" ht="31.2">
      <c r="A164" s="30" t="s">
        <v>17</v>
      </c>
      <c r="B164" s="29"/>
      <c r="C164" s="29">
        <v>200</v>
      </c>
      <c r="D164" s="33">
        <v>0</v>
      </c>
    </row>
    <row r="165" spans="1:4" ht="46.95" customHeight="1">
      <c r="A165" s="58" t="s">
        <v>141</v>
      </c>
      <c r="B165" s="19" t="s">
        <v>189</v>
      </c>
      <c r="C165" s="29"/>
      <c r="D165" s="21">
        <f>D166</f>
        <v>57500</v>
      </c>
    </row>
    <row r="166" spans="1:4" ht="15.6">
      <c r="A166" s="18" t="s">
        <v>67</v>
      </c>
      <c r="B166" s="29"/>
      <c r="C166" s="29">
        <v>500</v>
      </c>
      <c r="D166" s="21">
        <v>57500</v>
      </c>
    </row>
    <row r="167" spans="1:4" ht="31.2">
      <c r="A167" s="25" t="s">
        <v>191</v>
      </c>
      <c r="B167" s="19" t="s">
        <v>190</v>
      </c>
      <c r="C167" s="29"/>
      <c r="D167" s="12">
        <f>D168</f>
        <v>0</v>
      </c>
    </row>
    <row r="168" spans="1:4" ht="15.6">
      <c r="A168" s="24" t="s">
        <v>192</v>
      </c>
      <c r="B168" s="29"/>
      <c r="C168" s="29">
        <v>500</v>
      </c>
      <c r="D168" s="23">
        <v>0</v>
      </c>
    </row>
    <row r="169" spans="1:4" ht="31.2">
      <c r="A169" s="18" t="s">
        <v>170</v>
      </c>
      <c r="B169" s="19" t="s">
        <v>171</v>
      </c>
      <c r="C169" s="29"/>
      <c r="D169" s="21">
        <f>D170</f>
        <v>112000</v>
      </c>
    </row>
    <row r="170" spans="1:4" ht="15.6">
      <c r="A170" s="18" t="s">
        <v>67</v>
      </c>
      <c r="B170" s="29"/>
      <c r="C170" s="29">
        <v>500</v>
      </c>
      <c r="D170" s="21">
        <v>112000</v>
      </c>
    </row>
    <row r="171" spans="1:4" ht="31.2">
      <c r="A171" s="18" t="s">
        <v>140</v>
      </c>
      <c r="B171" s="29" t="s">
        <v>139</v>
      </c>
      <c r="C171" s="29"/>
      <c r="D171" s="21">
        <f>D172</f>
        <v>101518</v>
      </c>
    </row>
    <row r="172" spans="1:4" ht="15.6">
      <c r="A172" s="30" t="s">
        <v>67</v>
      </c>
      <c r="B172" s="29"/>
      <c r="C172" s="29">
        <v>500</v>
      </c>
      <c r="D172" s="23">
        <v>101518</v>
      </c>
    </row>
    <row r="173" spans="1:4" ht="31.2">
      <c r="A173" s="25" t="s">
        <v>202</v>
      </c>
      <c r="B173" s="29" t="s">
        <v>199</v>
      </c>
      <c r="C173" s="29"/>
      <c r="D173" s="27">
        <f>D174</f>
        <v>14641</v>
      </c>
    </row>
    <row r="174" spans="1:4" ht="15.6">
      <c r="A174" s="30" t="s">
        <v>67</v>
      </c>
      <c r="B174" s="29"/>
      <c r="C174" s="29">
        <v>500</v>
      </c>
      <c r="D174" s="27">
        <v>14641</v>
      </c>
    </row>
    <row r="175" spans="1:4" ht="31.2">
      <c r="A175" s="25" t="s">
        <v>203</v>
      </c>
      <c r="B175" s="29" t="s">
        <v>200</v>
      </c>
      <c r="C175" s="29"/>
      <c r="D175" s="27">
        <f>D176</f>
        <v>0</v>
      </c>
    </row>
    <row r="176" spans="1:4" ht="15.6">
      <c r="A176" s="30" t="s">
        <v>67</v>
      </c>
      <c r="B176" s="29"/>
      <c r="C176" s="29">
        <v>500</v>
      </c>
      <c r="D176" s="27">
        <v>0</v>
      </c>
    </row>
    <row r="177" spans="1:4" ht="31.2">
      <c r="A177" s="25" t="s">
        <v>204</v>
      </c>
      <c r="B177" s="29" t="s">
        <v>201</v>
      </c>
      <c r="C177" s="29"/>
      <c r="D177" s="27">
        <f>D178</f>
        <v>0</v>
      </c>
    </row>
    <row r="178" spans="1:4" ht="15.6">
      <c r="A178" s="30" t="s">
        <v>67</v>
      </c>
      <c r="B178" s="29"/>
      <c r="C178" s="29">
        <v>500</v>
      </c>
      <c r="D178" s="27">
        <v>0</v>
      </c>
    </row>
    <row r="179" spans="1:4" ht="15.6" customHeight="1">
      <c r="A179" s="34" t="s">
        <v>207</v>
      </c>
      <c r="B179" s="26" t="s">
        <v>171</v>
      </c>
      <c r="C179" s="29"/>
      <c r="D179" s="27">
        <f>D180</f>
        <v>0</v>
      </c>
    </row>
    <row r="180" spans="1:4" ht="15.6" customHeight="1">
      <c r="A180" s="35" t="s">
        <v>208</v>
      </c>
      <c r="B180" s="29"/>
      <c r="C180" s="29">
        <v>200</v>
      </c>
      <c r="D180" s="27">
        <v>0</v>
      </c>
    </row>
    <row r="181" spans="1:4" ht="15.6" customHeight="1">
      <c r="A181" s="34" t="s">
        <v>209</v>
      </c>
      <c r="B181" s="26" t="s">
        <v>210</v>
      </c>
      <c r="C181" s="29"/>
      <c r="D181" s="27">
        <f>D182</f>
        <v>0</v>
      </c>
    </row>
    <row r="182" spans="1:4" ht="15.6" customHeight="1">
      <c r="A182" s="35" t="s">
        <v>209</v>
      </c>
      <c r="B182" s="29"/>
      <c r="C182" s="29">
        <v>700</v>
      </c>
      <c r="D182" s="27">
        <v>0</v>
      </c>
    </row>
    <row r="183" spans="1:4" ht="15.75" customHeight="1">
      <c r="A183" s="66" t="s">
        <v>87</v>
      </c>
      <c r="B183" s="68"/>
      <c r="C183" s="68"/>
      <c r="D183" s="67">
        <f>SUM(D9+D14+D19+D24+D32+D45+D83+D50+D90+D118+D139)</f>
        <v>14685023</v>
      </c>
    </row>
    <row r="184" spans="1:4" ht="15" customHeight="1">
      <c r="A184" s="66"/>
      <c r="B184" s="68"/>
      <c r="C184" s="68"/>
      <c r="D184" s="67"/>
    </row>
    <row r="185" spans="1:4">
      <c r="A185" s="17"/>
    </row>
    <row r="186" spans="1:4">
      <c r="A186" s="17"/>
    </row>
    <row r="187" spans="1:4">
      <c r="A187" s="17"/>
    </row>
    <row r="188" spans="1:4">
      <c r="A188" s="17"/>
    </row>
    <row r="189" spans="1:4">
      <c r="A189" s="17"/>
    </row>
    <row r="190" spans="1:4">
      <c r="A190" s="17"/>
    </row>
    <row r="191" spans="1:4">
      <c r="A191" s="17"/>
    </row>
    <row r="192" spans="1:4">
      <c r="A192" s="17"/>
    </row>
    <row r="193" spans="1:1">
      <c r="A193" s="17"/>
    </row>
    <row r="194" spans="1:1">
      <c r="A194" s="17"/>
    </row>
    <row r="195" spans="1:1">
      <c r="A195" s="17"/>
    </row>
    <row r="196" spans="1:1">
      <c r="A196" s="17"/>
    </row>
    <row r="197" spans="1:1">
      <c r="A197" s="17"/>
    </row>
    <row r="198" spans="1:1">
      <c r="A198" s="17"/>
    </row>
    <row r="199" spans="1:1">
      <c r="A199" s="17"/>
    </row>
    <row r="200" spans="1:1">
      <c r="A200" s="17"/>
    </row>
    <row r="201" spans="1:1">
      <c r="A201" s="17"/>
    </row>
    <row r="202" spans="1:1">
      <c r="A202" s="17"/>
    </row>
    <row r="203" spans="1:1">
      <c r="A203" s="17"/>
    </row>
    <row r="204" spans="1:1">
      <c r="A204" s="17"/>
    </row>
    <row r="205" spans="1:1">
      <c r="A205" s="17"/>
    </row>
    <row r="206" spans="1:1">
      <c r="A206" s="17"/>
    </row>
    <row r="207" spans="1:1">
      <c r="A207" s="17"/>
    </row>
    <row r="208" spans="1:1">
      <c r="A208" s="17"/>
    </row>
    <row r="209" spans="1:1">
      <c r="A209" s="17"/>
    </row>
    <row r="210" spans="1:1">
      <c r="A210" s="17"/>
    </row>
    <row r="211" spans="1:1">
      <c r="A211" s="17"/>
    </row>
    <row r="212" spans="1:1">
      <c r="A212" s="17"/>
    </row>
  </sheetData>
  <mergeCells count="16">
    <mergeCell ref="A109:A110"/>
    <mergeCell ref="D183:D184"/>
    <mergeCell ref="A183:A184"/>
    <mergeCell ref="B183:B184"/>
    <mergeCell ref="C183:C184"/>
    <mergeCell ref="B109:B110"/>
    <mergeCell ref="C109:C110"/>
    <mergeCell ref="D109:D110"/>
    <mergeCell ref="C1:D4"/>
    <mergeCell ref="A5:D5"/>
    <mergeCell ref="A32:A33"/>
    <mergeCell ref="B32:B33"/>
    <mergeCell ref="C32:C33"/>
    <mergeCell ref="D32:D33"/>
    <mergeCell ref="A6:C6"/>
    <mergeCell ref="A7:C7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2023-11-14T10:48:19Z</dcterms:modified>
</cp:coreProperties>
</file>