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<sst xmlns="http://schemas.openxmlformats.org/spreadsheetml/2006/main" count="270" uniqueCount="211">
  <si>
    <t>руб.</t>
  </si>
  <si>
    <t>к   Решению Муниципального Совета</t>
  </si>
  <si>
    <t>Приложение №4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</si>
  <si>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</si>
  <si>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</si>
  <si>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</si>
  <si>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</si>
  <si>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</si>
  <si>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</si>
  <si>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</si>
  <si>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</si>
  <si>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</si>
  <si>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</si>
  <si>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</si>
  <si>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</si>
  <si>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</si>
  <si>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</si>
  <si>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</si>
  <si>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</si>
  <si>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</si>
  <si>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</si>
  <si>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</si>
  <si>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</si>
  <si>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</si>
  <si>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</si>
  <si>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</si>
  <si>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</si>
  <si>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</si>
  <si>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</si>
  <si>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</si>
  <si>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</si>
  <si>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</si>
  <si>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</si>
  <si>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</si>
  <si>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</si>
  <si>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</si>
  <si>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</si>
  <si>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</si>
  <si>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</si>
  <si>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</si>
  <si>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</si>
  <si>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</si>
  <si>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</si>
  <si>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</si>
  <si>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</si>
  <si>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</si>
  <si>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</si>
  <si>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</si>
  <si>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</si>
  <si>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</si>
  <si>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</si>
  <si>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</si>
  <si>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</si>
  <si>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</si>
  <si>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</si>
  <si>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</si>
  <si>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</si>
  <si>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</si>
  <si>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</si>
  <si>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</si>
  <si>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</si>
  <si>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</si>
  <si>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</si>
  <si>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</si>
  <si>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</si>
  <si>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</si>
  <si>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</si>
  <si>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</si>
  <si>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</si>
  <si>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</si>
  <si>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</si>
  <si>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</si>
  <si>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</si>
  <si>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</si>
  <si>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</si>
  <si>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>14.3.00.00000</t>
  </si>
  <si>
    <t>Сохранение и увеличение сроков эксплуатации муниципального жилищного фонда</t>
  </si>
  <si>
    <t>14.3.05.00000</t>
  </si>
  <si>
    <t>Расходы на поддержку жилищного хозяйства</t>
  </si>
  <si>
    <t>14.3.05.17280</t>
  </si>
  <si>
    <t>Муниципальная программа «Развитие муниципальной службы в Великосельском сельском поселении»</t>
  </si>
  <si>
    <t>21.0.00.00000</t>
  </si>
  <si>
    <t xml:space="preserve">Муниципальная целевая программа «Развитие муниципальной службы в Великосельском сельском поселении» </t>
  </si>
  <si>
    <t>21.1.00.00000</t>
  </si>
  <si>
    <t>Профессиональное развитие муниципальных служащих</t>
  </si>
  <si>
    <t>21.1.01.00000</t>
  </si>
  <si>
    <t>Расходы на развитие муниципальной службы</t>
  </si>
  <si>
    <t>21.1.01.17360</t>
  </si>
  <si>
    <t>Создание оптимальных условий труда муниципальных служащих</t>
  </si>
  <si>
    <t>21.1.06.00000</t>
  </si>
  <si>
    <t>Расходы, связанные с деятельностью органов местного самоуправления</t>
  </si>
  <si>
    <t>21.1.06.17340</t>
  </si>
  <si>
    <t>Техническое и материальное обеспечение муниципальной службы</t>
  </si>
  <si>
    <t>21.1.07.00000</t>
  </si>
  <si>
    <t>21.1.07.17340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</si>
  <si>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</si>
  <si>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</si>
  <si>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</si>
  <si>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</si>
  <si>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</si>
  <si>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</si>
  <si>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</si>
  <si>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</si>
  <si>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</si>
  <si>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</si>
  <si>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</si>
  <si>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</si>
  <si>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</si>
  <si>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</si>
  <si>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</si>
  <si>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</si>
  <si>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</si>
  <si>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</si>
  <si>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</si>
  <si>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</si>
  <si>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</si>
  <si>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</si>
  <si>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</si>
  <si>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</si>
  <si>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</si>
  <si>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</si>
  <si>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</si>
  <si>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</si>
  <si>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Совершенствование системы предоставления межбюджетных трансфертов на финансирование расходов, связанных с передачей полномочий.</t>
  </si>
  <si>
    <t>36.1.06.00000</t>
  </si>
  <si>
    <t>Межбюджетные трансферты на обеспечение казначейской системы исполнения бюджета</t>
  </si>
  <si>
    <t>36.1.06.17750</t>
  </si>
  <si>
    <t>Межбюджетные трансферты</t>
  </si>
  <si>
    <t>Расходы на содержание руководителя контрольно-счётной палаты</t>
  </si>
  <si>
    <t>36.1.06.17330</t>
  </si>
  <si>
    <t>Расходы на размещение заказов для нужд поселения на содержание дорог, ремонт и строительство объектов капитального строительства</t>
  </si>
  <si>
    <t>36.1.06.17550</t>
  </si>
  <si>
    <t>Межбюджетные трансферты на организацию библиотечного обслуживания населения</t>
  </si>
  <si>
    <t>36.1.06.17760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</si>
  <si>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</si>
  <si>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</si>
  <si>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</si>
  <si>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</si>
  <si>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</si>
  <si>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</si>
  <si>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</si>
  <si>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</si>
  <si>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</si>
  <si>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</si>
  <si>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</si>
  <si>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</si>
  <si>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</si>
  <si>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</si>
  <si>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</si>
  <si>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</si>
  <si>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</si>
  <si>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</si>
  <si>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</si>
  <si>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</si>
  <si>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</si>
  <si>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Развитие культуры в Великосельском сельском поселении"</t>
    </r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</si>
  <si>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</si>
  <si>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</si>
  <si>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</si>
  <si>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</si>
  <si>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</si>
  <si>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</si>
  <si>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</si>
  <si>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</si>
  <si>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</si>
  <si>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</si>
  <si>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</si>
  <si>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</si>
  <si>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</si>
  <si>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</si>
  <si>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</si>
  <si>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</si>
  <si>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</si>
  <si>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</si>
  <si>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</si>
  <si>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</si>
  <si>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</si>
  <si>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</si>
  <si>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</si>
  <si>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</si>
  <si>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</si>
  <si>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</si>
  <si>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Мероприятия по проведению выборов Глав муниципальных образований</t>
  </si>
  <si>
    <t>50.0.00.17770</t>
  </si>
  <si>
    <t>Мероприятия по проведению выборов депутатов муниципальных образований</t>
  </si>
  <si>
    <t>50.0.00.17780</t>
  </si>
  <si>
    <t>05.1.01.R4970</t>
  </si>
  <si>
    <t>Расходы на  реализацию мероприятий инициативного бюджетирования на территории Ярославской области(поддержка местных инициатив)</t>
  </si>
  <si>
    <t>14.1.02.15350</t>
  </si>
  <si>
    <t>Расходы на  реализацию мероприятий инициативного бюджетирования на территории Ярославской области(поддержка местных инициатив)за счёт средств поселения</t>
  </si>
  <si>
    <t>14.1.02.75350</t>
  </si>
  <si>
    <t>Выполнение других обязательств государства</t>
  </si>
  <si>
    <t>50.00.00.17680</t>
  </si>
  <si>
    <t xml:space="preserve">Муниципальная программа « Современная городская  среда 
в Великосельском сельском поселении»
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</si>
  <si>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</si>
  <si>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</si>
  <si>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</si>
  <si>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</si>
  <si>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</si>
  <si>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</si>
  <si>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39.1.01.55550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</si>
  <si>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</si>
  <si>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</si>
  <si>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</si>
  <si>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</si>
  <si>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</si>
  <si>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2019 год                    (руб.)план</t>
  </si>
  <si>
    <t>2019 факт</t>
  </si>
  <si>
    <t>% выполнения</t>
  </si>
  <si>
    <t xml:space="preserve">                Исполнение расходов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за 3 месяца 2019 год
</t>
  </si>
  <si>
    <t xml:space="preserve"> № 11 от 27.05 .2019г.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</si>
</sst>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wrapText="1"/>
    </xf>
    <xf numFmtId="0" fontId="43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43" fillId="0" borderId="16" xfId="0" applyFont="1" applyBorder="1" applyAlignment="1">
      <alignment horizontal="left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5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18" xfId="0" applyFont="1" applyBorder="1" applyAlignment="1">
      <alignment horizontal="center" vertical="center" wrapText="1"/>
    </xf>
    <xf numFmtId="2" fontId="43" fillId="0" borderId="19" xfId="0" applyNumberFormat="1" applyFont="1" applyBorder="1" applyAlignment="1">
      <alignment horizontal="right" vertical="center" wrapText="1"/>
    </xf>
    <xf numFmtId="2" fontId="44" fillId="0" borderId="19" xfId="0" applyNumberFormat="1" applyFont="1" applyBorder="1" applyAlignment="1">
      <alignment horizontal="right" vertical="center" wrapText="1"/>
    </xf>
    <xf numFmtId="2" fontId="41" fillId="0" borderId="19" xfId="0" applyNumberFormat="1" applyFont="1" applyBorder="1" applyAlignment="1">
      <alignment horizontal="right" vertical="center" wrapText="1"/>
    </xf>
    <xf numFmtId="2" fontId="44" fillId="0" borderId="19" xfId="0" applyNumberFormat="1" applyFont="1" applyBorder="1" applyAlignment="1">
      <alignment horizontal="right" vertical="center"/>
    </xf>
    <xf numFmtId="2" fontId="41" fillId="0" borderId="19" xfId="0" applyNumberFormat="1" applyFont="1" applyBorder="1" applyAlignment="1">
      <alignment horizontal="right" vertical="center"/>
    </xf>
    <xf numFmtId="2" fontId="43" fillId="0" borderId="19" xfId="0" applyNumberFormat="1" applyFont="1" applyBorder="1" applyAlignment="1">
      <alignment horizontal="right" vertical="center"/>
    </xf>
    <xf numFmtId="2" fontId="44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/>
    </xf>
    <xf numFmtId="0" fontId="41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43" fillId="0" borderId="22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2" fontId="43" fillId="0" borderId="16" xfId="0" applyNumberFormat="1" applyFont="1" applyBorder="1" applyAlignment="1">
      <alignment horizontal="center" vertical="center"/>
    </xf>
    <xf numFmtId="2" fontId="43" fillId="0" borderId="23" xfId="0" applyNumberFormat="1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1" fillId="0" borderId="22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2" fontId="41" fillId="0" borderId="16" xfId="0" applyNumberFormat="1" applyFont="1" applyBorder="1" applyAlignment="1">
      <alignment horizontal="right" vertical="center"/>
    </xf>
    <xf numFmtId="2" fontId="41" fillId="0" borderId="23" xfId="0" applyNumberFormat="1" applyFont="1" applyBorder="1" applyAlignment="1">
      <alignment horizontal="right" vertical="center"/>
    </xf>
    <xf numFmtId="0" fontId="41" fillId="0" borderId="0" xfId="0" applyFont="1" applyAlignment="1">
      <alignment horizontal="right"/>
    </xf>
    <xf numFmtId="0" fontId="32" fillId="0" borderId="0" xfId="0" applyFont="1" applyAlignment="1">
      <alignment horizontal="center" vertical="top" wrapText="1" shrinkToFit="1"/>
    </xf>
    <xf numFmtId="0" fontId="43" fillId="0" borderId="2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43" fillId="0" borderId="16" xfId="0" applyNumberFormat="1" applyFont="1" applyBorder="1" applyAlignment="1">
      <alignment horizontal="right" vertical="center"/>
    </xf>
    <xf numFmtId="2" fontId="43" fillId="0" borderId="23" xfId="0" applyNumberFormat="1" applyFon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7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54.8515625" style="0" customWidth="1"/>
    <col min="2" max="2" width="15.140625" style="0" customWidth="1"/>
    <col min="3" max="3" width="8.140625" style="0" customWidth="1"/>
    <col min="4" max="4" width="12.8515625" style="0" customWidth="1"/>
    <col min="5" max="5" width="11.421875" style="0" customWidth="1"/>
  </cols>
  <sheetData>
    <row r="1" spans="1:4" ht="15">
      <c r="A1" s="69" t="s">
        <v>2</v>
      </c>
      <c r="B1" s="69"/>
      <c r="C1" s="69"/>
      <c r="D1" s="69"/>
    </row>
    <row r="2" spans="1:4" ht="15">
      <c r="A2" s="69" t="s">
        <v>1</v>
      </c>
      <c r="B2" s="69"/>
      <c r="C2" s="69"/>
      <c r="D2" s="69"/>
    </row>
    <row r="3" spans="1:4" ht="15">
      <c r="A3" s="69" t="s">
        <v>210</v>
      </c>
      <c r="B3" s="69"/>
      <c r="C3" s="69"/>
      <c r="D3" s="69"/>
    </row>
    <row r="4" spans="1:3" ht="15">
      <c r="A4" s="2"/>
      <c r="B4" s="2"/>
      <c r="C4" s="2"/>
    </row>
    <row r="5" spans="1:4" ht="54.75" customHeight="1">
      <c r="A5" s="70" t="s">
        <v>209</v>
      </c>
      <c r="B5" s="70"/>
      <c r="C5" s="70"/>
      <c r="D5" s="70"/>
    </row>
    <row r="6" spans="1:4" ht="24.75" customHeight="1" thickBot="1">
      <c r="A6" s="2"/>
      <c r="B6" s="2"/>
      <c r="C6" s="1"/>
      <c r="D6" s="3" t="s">
        <v>0</v>
      </c>
    </row>
    <row r="7" spans="1:6" ht="47.25" thickBot="1">
      <c r="A7" s="5" t="s">
        <v>3</v>
      </c>
      <c r="B7" s="6" t="s">
        <v>4</v>
      </c>
      <c r="C7" s="6" t="s">
        <v>5</v>
      </c>
      <c r="D7" s="44" t="s">
        <v>206</v>
      </c>
      <c r="E7" s="53" t="s">
        <v>207</v>
      </c>
      <c r="F7" s="54" t="s">
        <v>208</v>
      </c>
    </row>
    <row r="8" spans="1:6" ht="15.75" thickBot="1">
      <c r="A8" s="24" t="s">
        <v>164</v>
      </c>
      <c r="B8" s="36" t="s">
        <v>165</v>
      </c>
      <c r="C8" s="5"/>
      <c r="D8" s="45">
        <f aca="true" t="shared" si="0" ref="D8:E11">SUM(D9)</f>
        <v>80000</v>
      </c>
      <c r="E8" s="52">
        <f t="shared" si="0"/>
        <v>11520</v>
      </c>
      <c r="F8" s="52">
        <v>14.1</v>
      </c>
    </row>
    <row r="9" spans="1:6" ht="31.5" thickBot="1">
      <c r="A9" s="35" t="s">
        <v>166</v>
      </c>
      <c r="B9" s="37" t="s">
        <v>168</v>
      </c>
      <c r="C9" s="9"/>
      <c r="D9" s="46">
        <f t="shared" si="0"/>
        <v>80000</v>
      </c>
      <c r="E9" s="52">
        <f t="shared" si="0"/>
        <v>11520</v>
      </c>
      <c r="F9" s="52">
        <v>14.1</v>
      </c>
    </row>
    <row r="10" spans="1:6" ht="31.5" thickBot="1">
      <c r="A10" s="32" t="s">
        <v>167</v>
      </c>
      <c r="B10" s="38" t="s">
        <v>169</v>
      </c>
      <c r="C10" s="9"/>
      <c r="D10" s="47">
        <f t="shared" si="0"/>
        <v>80000</v>
      </c>
      <c r="E10" s="52">
        <f t="shared" si="0"/>
        <v>11520</v>
      </c>
      <c r="F10" s="52">
        <v>14.1</v>
      </c>
    </row>
    <row r="11" spans="1:6" ht="31.5" thickBot="1">
      <c r="A11" s="28" t="s">
        <v>175</v>
      </c>
      <c r="B11" s="39" t="s">
        <v>170</v>
      </c>
      <c r="C11" s="9"/>
      <c r="D11" s="47">
        <f t="shared" si="0"/>
        <v>80000</v>
      </c>
      <c r="E11" s="52">
        <f t="shared" si="0"/>
        <v>11520</v>
      </c>
      <c r="F11" s="52">
        <v>14.1</v>
      </c>
    </row>
    <row r="12" spans="1:6" ht="31.5" thickBot="1">
      <c r="A12" s="30" t="s">
        <v>20</v>
      </c>
      <c r="B12" s="31"/>
      <c r="C12" s="25">
        <v>200</v>
      </c>
      <c r="D12" s="46">
        <v>80000</v>
      </c>
      <c r="E12" s="52">
        <v>11520</v>
      </c>
      <c r="F12" s="52">
        <v>14.1</v>
      </c>
    </row>
    <row r="13" spans="1:6" ht="47.25" thickBot="1">
      <c r="A13" s="7" t="s">
        <v>6</v>
      </c>
      <c r="B13" s="8" t="s">
        <v>7</v>
      </c>
      <c r="C13" s="19"/>
      <c r="D13" s="45">
        <f>SUM(D14)</f>
        <v>880308</v>
      </c>
      <c r="E13" s="52"/>
      <c r="F13" s="52"/>
    </row>
    <row r="14" spans="1:6" ht="47.25" thickBot="1">
      <c r="A14" s="21" t="s">
        <v>8</v>
      </c>
      <c r="B14" s="8" t="s">
        <v>9</v>
      </c>
      <c r="C14" s="19"/>
      <c r="D14" s="45">
        <f>SUM(D15)</f>
        <v>880308</v>
      </c>
      <c r="E14" s="52"/>
      <c r="F14" s="52"/>
    </row>
    <row r="15" spans="1:6" ht="47.25" thickBot="1">
      <c r="A15" s="22" t="s">
        <v>10</v>
      </c>
      <c r="B15" s="9" t="s">
        <v>11</v>
      </c>
      <c r="C15" s="19"/>
      <c r="D15" s="47">
        <f>SUM(D16)</f>
        <v>880308</v>
      </c>
      <c r="E15" s="52"/>
      <c r="F15" s="52"/>
    </row>
    <row r="16" spans="1:6" ht="63" thickBot="1">
      <c r="A16" s="22" t="s">
        <v>205</v>
      </c>
      <c r="B16" s="9" t="s">
        <v>186</v>
      </c>
      <c r="C16" s="19"/>
      <c r="D16" s="47">
        <f>SUM(D17)</f>
        <v>880308</v>
      </c>
      <c r="E16" s="52"/>
      <c r="F16" s="52"/>
    </row>
    <row r="17" spans="1:6" ht="15.75" thickBot="1">
      <c r="A17" s="33" t="s">
        <v>12</v>
      </c>
      <c r="B17" s="34"/>
      <c r="C17" s="25">
        <v>300</v>
      </c>
      <c r="D17" s="46">
        <v>880308</v>
      </c>
      <c r="E17" s="52"/>
      <c r="F17" s="52"/>
    </row>
    <row r="18" spans="1:6" ht="78.75" customHeight="1">
      <c r="A18" s="71" t="s">
        <v>154</v>
      </c>
      <c r="B18" s="63" t="s">
        <v>13</v>
      </c>
      <c r="C18" s="63"/>
      <c r="D18" s="73">
        <f>SUM(D20+D27)</f>
        <v>389000</v>
      </c>
      <c r="E18" s="55">
        <f>SUM(E20+E27)</f>
        <v>74764.48000000001</v>
      </c>
      <c r="F18" s="55">
        <v>19.7</v>
      </c>
    </row>
    <row r="19" spans="1:6" ht="15" thickBot="1">
      <c r="A19" s="72"/>
      <c r="B19" s="64"/>
      <c r="C19" s="64"/>
      <c r="D19" s="74"/>
      <c r="E19" s="56"/>
      <c r="F19" s="56"/>
    </row>
    <row r="20" spans="1:6" ht="78" thickBot="1">
      <c r="A20" s="4" t="s">
        <v>14</v>
      </c>
      <c r="B20" s="23" t="s">
        <v>15</v>
      </c>
      <c r="C20" s="13"/>
      <c r="D20" s="48">
        <f>SUM(D21+D24)</f>
        <v>379000</v>
      </c>
      <c r="E20" s="52">
        <f>SUM(E21+E24)</f>
        <v>74764.48000000001</v>
      </c>
      <c r="F20" s="52">
        <v>19.7</v>
      </c>
    </row>
    <row r="21" spans="1:6" ht="47.25" thickBot="1">
      <c r="A21" s="10" t="s">
        <v>16</v>
      </c>
      <c r="B21" s="13" t="s">
        <v>17</v>
      </c>
      <c r="C21" s="13"/>
      <c r="D21" s="49">
        <f>SUM(D22)</f>
        <v>179000</v>
      </c>
      <c r="E21" s="52">
        <f>SUM(E22)</f>
        <v>12000</v>
      </c>
      <c r="F21" s="52">
        <v>6</v>
      </c>
    </row>
    <row r="22" spans="1:6" ht="63" thickBot="1">
      <c r="A22" s="10" t="s">
        <v>18</v>
      </c>
      <c r="B22" s="11" t="s">
        <v>19</v>
      </c>
      <c r="C22" s="11"/>
      <c r="D22" s="49">
        <f>SUM(D23)</f>
        <v>179000</v>
      </c>
      <c r="E22" s="52">
        <f>SUM(E23)</f>
        <v>12000</v>
      </c>
      <c r="F22" s="52">
        <v>6</v>
      </c>
    </row>
    <row r="23" spans="1:6" ht="31.5" thickBot="1">
      <c r="A23" s="12" t="s">
        <v>20</v>
      </c>
      <c r="B23" s="14" t="s">
        <v>21</v>
      </c>
      <c r="C23" s="14">
        <v>200</v>
      </c>
      <c r="D23" s="48">
        <v>179000</v>
      </c>
      <c r="E23" s="52">
        <v>12000</v>
      </c>
      <c r="F23" s="52">
        <v>6</v>
      </c>
    </row>
    <row r="24" spans="1:6" ht="78" thickBot="1">
      <c r="A24" s="10" t="s">
        <v>22</v>
      </c>
      <c r="B24" s="11" t="s">
        <v>23</v>
      </c>
      <c r="C24" s="14"/>
      <c r="D24" s="48">
        <f>SUM(D25)</f>
        <v>200000</v>
      </c>
      <c r="E24" s="52">
        <f>SUM(E25)</f>
        <v>62764.48</v>
      </c>
      <c r="F24" s="52">
        <v>31.4</v>
      </c>
    </row>
    <row r="25" spans="1:6" ht="63" thickBot="1">
      <c r="A25" s="10" t="s">
        <v>18</v>
      </c>
      <c r="B25" s="11" t="s">
        <v>24</v>
      </c>
      <c r="C25" s="14"/>
      <c r="D25" s="48">
        <f>SUM(D26)</f>
        <v>200000</v>
      </c>
      <c r="E25" s="52">
        <f>SUM(E26)</f>
        <v>62764.48</v>
      </c>
      <c r="F25" s="52">
        <v>31.4</v>
      </c>
    </row>
    <row r="26" spans="1:6" ht="31.5" thickBot="1">
      <c r="A26" s="12" t="s">
        <v>20</v>
      </c>
      <c r="B26" s="11"/>
      <c r="C26" s="14">
        <v>200</v>
      </c>
      <c r="D26" s="48">
        <v>200000</v>
      </c>
      <c r="E26" s="52">
        <v>62764.48</v>
      </c>
      <c r="F26" s="52">
        <v>31.4</v>
      </c>
    </row>
    <row r="27" spans="1:6" ht="31.5" thickBot="1">
      <c r="A27" s="10" t="s">
        <v>25</v>
      </c>
      <c r="B27" s="11" t="s">
        <v>26</v>
      </c>
      <c r="C27" s="14"/>
      <c r="D27" s="48">
        <f>SUM(D28)</f>
        <v>10000</v>
      </c>
      <c r="E27" s="52"/>
      <c r="F27" s="52"/>
    </row>
    <row r="28" spans="1:6" ht="47.25" thickBot="1">
      <c r="A28" s="10" t="s">
        <v>27</v>
      </c>
      <c r="B28" s="11" t="s">
        <v>28</v>
      </c>
      <c r="C28" s="14"/>
      <c r="D28" s="48">
        <f>SUM(D29)</f>
        <v>10000</v>
      </c>
      <c r="E28" s="52"/>
      <c r="F28" s="52"/>
    </row>
    <row r="29" spans="1:6" ht="31.5" thickBot="1">
      <c r="A29" s="18" t="s">
        <v>29</v>
      </c>
      <c r="B29" s="11" t="s">
        <v>30</v>
      </c>
      <c r="C29" s="14"/>
      <c r="D29" s="48">
        <f>SUM(D30)</f>
        <v>10000</v>
      </c>
      <c r="E29" s="52"/>
      <c r="F29" s="52"/>
    </row>
    <row r="30" spans="1:6" ht="31.5" thickBot="1">
      <c r="A30" s="12" t="s">
        <v>20</v>
      </c>
      <c r="B30" s="15"/>
      <c r="C30" s="14">
        <v>200</v>
      </c>
      <c r="D30" s="48">
        <v>10000</v>
      </c>
      <c r="E30" s="52"/>
      <c r="F30" s="52"/>
    </row>
    <row r="31" spans="1:6" ht="31.5" thickBot="1">
      <c r="A31" s="7" t="s">
        <v>155</v>
      </c>
      <c r="B31" s="16" t="s">
        <v>31</v>
      </c>
      <c r="C31" s="16"/>
      <c r="D31" s="50">
        <f>SUM(D32+D48+D52)</f>
        <v>5643788</v>
      </c>
      <c r="E31" s="52">
        <f>SUM(E32+E48+E52)</f>
        <v>1011452.67</v>
      </c>
      <c r="F31" s="52">
        <v>17.9</v>
      </c>
    </row>
    <row r="32" spans="1:6" ht="47.25" thickBot="1">
      <c r="A32" s="4" t="s">
        <v>32</v>
      </c>
      <c r="B32" s="23" t="s">
        <v>33</v>
      </c>
      <c r="C32" s="13"/>
      <c r="D32" s="48">
        <f>SUM(D33+D40+D45)</f>
        <v>5572566</v>
      </c>
      <c r="E32" s="52">
        <f>SUM(E33+E40+E45)</f>
        <v>1009812.5700000001</v>
      </c>
      <c r="F32" s="52">
        <v>18.1</v>
      </c>
    </row>
    <row r="33" spans="1:6" ht="47.25" thickBot="1">
      <c r="A33" s="10" t="s">
        <v>34</v>
      </c>
      <c r="B33" s="11" t="s">
        <v>35</v>
      </c>
      <c r="C33" s="13"/>
      <c r="D33" s="49">
        <f>SUM(D34+D38)</f>
        <v>5361566</v>
      </c>
      <c r="E33" s="52">
        <f>SUM(E34+E38)</f>
        <v>973604.3300000001</v>
      </c>
      <c r="F33" s="52">
        <v>18.2</v>
      </c>
    </row>
    <row r="34" spans="1:6" ht="47.25" thickBot="1">
      <c r="A34" s="10" t="s">
        <v>36</v>
      </c>
      <c r="B34" s="11" t="s">
        <v>37</v>
      </c>
      <c r="C34" s="11"/>
      <c r="D34" s="49">
        <f>SUM(D35:D37)</f>
        <v>4305508</v>
      </c>
      <c r="E34" s="52">
        <f>SUM(E35+E36+E37)</f>
        <v>829855.3300000001</v>
      </c>
      <c r="F34" s="52">
        <v>19.3</v>
      </c>
    </row>
    <row r="35" spans="1:6" ht="78" thickBot="1">
      <c r="A35" s="12" t="s">
        <v>38</v>
      </c>
      <c r="B35" s="14"/>
      <c r="C35" s="14">
        <v>100</v>
      </c>
      <c r="D35" s="48">
        <v>2099629</v>
      </c>
      <c r="E35" s="52">
        <v>440800.73</v>
      </c>
      <c r="F35" s="52">
        <v>21</v>
      </c>
    </row>
    <row r="36" spans="1:6" ht="31.5" thickBot="1">
      <c r="A36" s="12" t="s">
        <v>20</v>
      </c>
      <c r="B36" s="14" t="s">
        <v>21</v>
      </c>
      <c r="C36" s="14">
        <v>200</v>
      </c>
      <c r="D36" s="48">
        <v>2204379</v>
      </c>
      <c r="E36" s="52">
        <v>388917.31</v>
      </c>
      <c r="F36" s="52">
        <v>17.6</v>
      </c>
    </row>
    <row r="37" spans="1:6" ht="15.75" thickBot="1">
      <c r="A37" s="26" t="s">
        <v>73</v>
      </c>
      <c r="B37" s="29"/>
      <c r="C37" s="14">
        <v>800</v>
      </c>
      <c r="D37" s="48">
        <v>1500</v>
      </c>
      <c r="E37" s="52">
        <v>137.29</v>
      </c>
      <c r="F37" s="52">
        <v>9.1</v>
      </c>
    </row>
    <row r="38" spans="1:6" ht="31.5" thickBot="1">
      <c r="A38" s="28" t="s">
        <v>171</v>
      </c>
      <c r="B38" s="11" t="s">
        <v>172</v>
      </c>
      <c r="C38" s="15"/>
      <c r="D38" s="49">
        <f>SUM(D39)</f>
        <v>1056058</v>
      </c>
      <c r="E38" s="52">
        <f>SUM(E39)</f>
        <v>143749</v>
      </c>
      <c r="F38" s="52">
        <v>13.8</v>
      </c>
    </row>
    <row r="39" spans="1:6" ht="78" thickBot="1">
      <c r="A39" s="27" t="s">
        <v>150</v>
      </c>
      <c r="B39" s="14"/>
      <c r="C39" s="14">
        <v>100</v>
      </c>
      <c r="D39" s="48">
        <v>1056058</v>
      </c>
      <c r="E39" s="52">
        <v>143749</v>
      </c>
      <c r="F39" s="52">
        <v>13.8</v>
      </c>
    </row>
    <row r="40" spans="1:6" ht="31.5" thickBot="1">
      <c r="A40" s="10" t="s">
        <v>39</v>
      </c>
      <c r="B40" s="11" t="s">
        <v>40</v>
      </c>
      <c r="C40" s="14"/>
      <c r="D40" s="48">
        <f>SUM(D41+D43)</f>
        <v>208000</v>
      </c>
      <c r="E40" s="52">
        <f>SUM(E41+E43)</f>
        <v>35208.24</v>
      </c>
      <c r="F40" s="52">
        <v>16.9</v>
      </c>
    </row>
    <row r="41" spans="1:6" ht="47.25" thickBot="1">
      <c r="A41" s="10" t="s">
        <v>36</v>
      </c>
      <c r="B41" s="11" t="s">
        <v>41</v>
      </c>
      <c r="C41" s="14"/>
      <c r="D41" s="49">
        <f>SUM(D42)</f>
        <v>67000</v>
      </c>
      <c r="E41" s="52"/>
      <c r="F41" s="52"/>
    </row>
    <row r="42" spans="1:6" ht="31.5" thickBot="1">
      <c r="A42" s="12" t="s">
        <v>20</v>
      </c>
      <c r="B42" s="11"/>
      <c r="C42" s="14">
        <v>200</v>
      </c>
      <c r="D42" s="48">
        <v>67000</v>
      </c>
      <c r="E42" s="52"/>
      <c r="F42" s="52"/>
    </row>
    <row r="43" spans="1:6" ht="47.25" thickBot="1">
      <c r="A43" s="18" t="s">
        <v>42</v>
      </c>
      <c r="B43" s="11" t="s">
        <v>43</v>
      </c>
      <c r="C43" s="14"/>
      <c r="D43" s="49">
        <f>SUM(D44)</f>
        <v>141000</v>
      </c>
      <c r="E43" s="52">
        <f>SUM(E44)</f>
        <v>35208.24</v>
      </c>
      <c r="F43" s="52">
        <v>25</v>
      </c>
    </row>
    <row r="44" spans="1:6" ht="31.5" thickBot="1">
      <c r="A44" s="12" t="s">
        <v>20</v>
      </c>
      <c r="B44" s="15"/>
      <c r="C44" s="14">
        <v>800</v>
      </c>
      <c r="D44" s="48">
        <v>141000</v>
      </c>
      <c r="E44" s="52">
        <v>35208.24</v>
      </c>
      <c r="F44" s="52">
        <v>25</v>
      </c>
    </row>
    <row r="45" spans="1:6" ht="31.5" thickBot="1">
      <c r="A45" s="10" t="s">
        <v>44</v>
      </c>
      <c r="B45" s="11" t="s">
        <v>45</v>
      </c>
      <c r="C45" s="14"/>
      <c r="D45" s="49">
        <f>SUM(D46)</f>
        <v>3000</v>
      </c>
      <c r="E45" s="52">
        <f>SUM(E46)</f>
        <v>1000</v>
      </c>
      <c r="F45" s="52">
        <v>33.3</v>
      </c>
    </row>
    <row r="46" spans="1:6" ht="47.25" thickBot="1">
      <c r="A46" s="10" t="s">
        <v>46</v>
      </c>
      <c r="B46" s="11" t="s">
        <v>47</v>
      </c>
      <c r="C46" s="14"/>
      <c r="D46" s="49">
        <f>SUM(D47)</f>
        <v>3000</v>
      </c>
      <c r="E46" s="52">
        <f>SUM(E47)</f>
        <v>1000</v>
      </c>
      <c r="F46" s="52">
        <v>33.3</v>
      </c>
    </row>
    <row r="47" spans="1:6" ht="31.5" thickBot="1">
      <c r="A47" s="12" t="s">
        <v>20</v>
      </c>
      <c r="B47" s="15"/>
      <c r="C47" s="14">
        <v>200</v>
      </c>
      <c r="D47" s="48">
        <v>3000</v>
      </c>
      <c r="E47" s="52">
        <v>1000</v>
      </c>
      <c r="F47" s="52">
        <v>33.3</v>
      </c>
    </row>
    <row r="48" spans="1:6" ht="31.5" thickBot="1">
      <c r="A48" s="12" t="s">
        <v>48</v>
      </c>
      <c r="B48" s="13" t="s">
        <v>49</v>
      </c>
      <c r="C48" s="14"/>
      <c r="D48" s="48">
        <f aca="true" t="shared" si="1" ref="D48:E50">SUM(D49)</f>
        <v>38222</v>
      </c>
      <c r="E48" s="52">
        <f t="shared" si="1"/>
        <v>1640.1</v>
      </c>
      <c r="F48" s="52">
        <v>4.3</v>
      </c>
    </row>
    <row r="49" spans="1:6" ht="47.25" thickBot="1">
      <c r="A49" s="10" t="s">
        <v>50</v>
      </c>
      <c r="B49" s="11" t="s">
        <v>51</v>
      </c>
      <c r="C49" s="15"/>
      <c r="D49" s="49">
        <f t="shared" si="1"/>
        <v>38222</v>
      </c>
      <c r="E49" s="52">
        <f t="shared" si="1"/>
        <v>1640.1</v>
      </c>
      <c r="F49" s="52">
        <v>4.3</v>
      </c>
    </row>
    <row r="50" spans="1:6" ht="31.5" thickBot="1">
      <c r="A50" s="10" t="s">
        <v>52</v>
      </c>
      <c r="B50" s="11" t="s">
        <v>53</v>
      </c>
      <c r="C50" s="15"/>
      <c r="D50" s="49">
        <f t="shared" si="1"/>
        <v>38222</v>
      </c>
      <c r="E50" s="52">
        <f t="shared" si="1"/>
        <v>1640.1</v>
      </c>
      <c r="F50" s="52">
        <v>4.3</v>
      </c>
    </row>
    <row r="51" spans="1:6" ht="31.5" thickBot="1">
      <c r="A51" s="12" t="s">
        <v>20</v>
      </c>
      <c r="B51" s="13"/>
      <c r="C51" s="14">
        <v>200</v>
      </c>
      <c r="D51" s="48">
        <v>38222</v>
      </c>
      <c r="E51" s="52">
        <v>1640.1</v>
      </c>
      <c r="F51" s="52">
        <v>4.3</v>
      </c>
    </row>
    <row r="52" spans="1:6" ht="31.5" thickBot="1">
      <c r="A52" s="12" t="s">
        <v>54</v>
      </c>
      <c r="B52" s="13" t="s">
        <v>55</v>
      </c>
      <c r="C52" s="14"/>
      <c r="D52" s="48">
        <f>SUM(D53)</f>
        <v>33000</v>
      </c>
      <c r="E52" s="52"/>
      <c r="F52" s="52"/>
    </row>
    <row r="53" spans="1:6" ht="63" thickBot="1">
      <c r="A53" s="10" t="s">
        <v>56</v>
      </c>
      <c r="B53" s="11" t="s">
        <v>57</v>
      </c>
      <c r="C53" s="15"/>
      <c r="D53" s="49">
        <f>SUM(D54)</f>
        <v>33000</v>
      </c>
      <c r="E53" s="52"/>
      <c r="F53" s="52"/>
    </row>
    <row r="54" spans="1:6" ht="15.75" thickBot="1">
      <c r="A54" s="10" t="s">
        <v>58</v>
      </c>
      <c r="B54" s="11" t="s">
        <v>59</v>
      </c>
      <c r="C54" s="15"/>
      <c r="D54" s="49">
        <f>SUM(D55)</f>
        <v>33000</v>
      </c>
      <c r="E54" s="52"/>
      <c r="F54" s="52"/>
    </row>
    <row r="55" spans="1:6" ht="31.5" thickBot="1">
      <c r="A55" s="12" t="s">
        <v>20</v>
      </c>
      <c r="B55" s="14" t="s">
        <v>21</v>
      </c>
      <c r="C55" s="14">
        <v>200</v>
      </c>
      <c r="D55" s="48">
        <v>33000</v>
      </c>
      <c r="E55" s="52"/>
      <c r="F55" s="52"/>
    </row>
    <row r="56" spans="1:6" ht="47.25" thickBot="1">
      <c r="A56" s="20" t="s">
        <v>60</v>
      </c>
      <c r="B56" s="16" t="s">
        <v>61</v>
      </c>
      <c r="C56" s="14"/>
      <c r="D56" s="50">
        <f>SUM(D57+D72)</f>
        <v>3929964.37</v>
      </c>
      <c r="E56" s="52">
        <f>SUM(E57+E72)</f>
        <v>871535.56</v>
      </c>
      <c r="F56" s="52">
        <v>22.2</v>
      </c>
    </row>
    <row r="57" spans="1:6" ht="47.25" thickBot="1">
      <c r="A57" s="4" t="s">
        <v>62</v>
      </c>
      <c r="B57" s="16" t="s">
        <v>63</v>
      </c>
      <c r="C57" s="14"/>
      <c r="D57" s="49">
        <f>SUM(D58+D62+D69)</f>
        <v>3769964.37</v>
      </c>
      <c r="E57" s="52">
        <f>SUM(E58+E62+E69)</f>
        <v>839526.68</v>
      </c>
      <c r="F57" s="52">
        <v>22.3</v>
      </c>
    </row>
    <row r="58" spans="1:6" ht="15.75" thickBot="1">
      <c r="A58" s="10" t="s">
        <v>64</v>
      </c>
      <c r="B58" s="11" t="s">
        <v>65</v>
      </c>
      <c r="C58" s="14"/>
      <c r="D58" s="49">
        <f>SUM(D59+D61)</f>
        <v>2901501.74</v>
      </c>
      <c r="E58" s="52">
        <f>SUM(E59)</f>
        <v>753306.68</v>
      </c>
      <c r="F58" s="52">
        <v>26</v>
      </c>
    </row>
    <row r="59" spans="1:6" ht="47.25" thickBot="1">
      <c r="A59" s="10" t="s">
        <v>157</v>
      </c>
      <c r="B59" s="11" t="s">
        <v>66</v>
      </c>
      <c r="C59" s="11"/>
      <c r="D59" s="49">
        <f>SUM(D60+D61)</f>
        <v>2900750.87</v>
      </c>
      <c r="E59" s="52">
        <f>SUM(E60+E61)</f>
        <v>753306.68</v>
      </c>
      <c r="F59" s="52">
        <v>25.9</v>
      </c>
    </row>
    <row r="60" spans="1:6" ht="31.5" thickBot="1">
      <c r="A60" s="12" t="s">
        <v>20</v>
      </c>
      <c r="B60" s="13" t="s">
        <v>21</v>
      </c>
      <c r="C60" s="14">
        <v>200</v>
      </c>
      <c r="D60" s="48">
        <v>2900000</v>
      </c>
      <c r="E60" s="52">
        <v>752555.81</v>
      </c>
      <c r="F60" s="52">
        <v>25.9</v>
      </c>
    </row>
    <row r="61" spans="1:6" ht="15.75" thickBot="1">
      <c r="A61" s="12" t="s">
        <v>73</v>
      </c>
      <c r="B61" s="13"/>
      <c r="C61" s="14">
        <v>800</v>
      </c>
      <c r="D61" s="48">
        <v>750.87</v>
      </c>
      <c r="E61" s="52">
        <v>750.87</v>
      </c>
      <c r="F61" s="52">
        <v>100</v>
      </c>
    </row>
    <row r="62" spans="1:6" ht="15.75" thickBot="1">
      <c r="A62" s="10" t="s">
        <v>67</v>
      </c>
      <c r="B62" s="11" t="s">
        <v>68</v>
      </c>
      <c r="C62" s="15"/>
      <c r="D62" s="49">
        <f>SUM(D64+D65+D67)</f>
        <v>748483.92</v>
      </c>
      <c r="E62" s="52">
        <f>SUM(E63)</f>
        <v>86220</v>
      </c>
      <c r="F62" s="52"/>
    </row>
    <row r="63" spans="1:6" ht="47.25" thickBot="1">
      <c r="A63" s="10" t="s">
        <v>158</v>
      </c>
      <c r="B63" s="11" t="s">
        <v>69</v>
      </c>
      <c r="C63" s="15"/>
      <c r="D63" s="49">
        <f>SUM(D64)</f>
        <v>392387.83</v>
      </c>
      <c r="E63" s="52">
        <f>SUM(E64)</f>
        <v>86220</v>
      </c>
      <c r="F63" s="52">
        <v>22</v>
      </c>
    </row>
    <row r="64" spans="1:6" ht="31.5" thickBot="1">
      <c r="A64" s="12" t="s">
        <v>20</v>
      </c>
      <c r="B64" s="14"/>
      <c r="C64" s="14">
        <v>200</v>
      </c>
      <c r="D64" s="48">
        <v>392387.83</v>
      </c>
      <c r="E64" s="52">
        <v>86220</v>
      </c>
      <c r="F64" s="52">
        <v>22</v>
      </c>
    </row>
    <row r="65" spans="1:6" ht="63" thickBot="1">
      <c r="A65" s="12" t="s">
        <v>189</v>
      </c>
      <c r="B65" s="14" t="s">
        <v>188</v>
      </c>
      <c r="C65" s="14"/>
      <c r="D65" s="48">
        <v>206096.09</v>
      </c>
      <c r="E65" s="52"/>
      <c r="F65" s="52"/>
    </row>
    <row r="66" spans="1:6" ht="31.5" thickBot="1">
      <c r="A66" s="12" t="s">
        <v>20</v>
      </c>
      <c r="B66" s="14"/>
      <c r="C66" s="14">
        <v>200</v>
      </c>
      <c r="D66" s="48">
        <v>206096.09</v>
      </c>
      <c r="E66" s="52"/>
      <c r="F66" s="52"/>
    </row>
    <row r="67" spans="1:6" ht="47.25" thickBot="1">
      <c r="A67" s="12" t="s">
        <v>187</v>
      </c>
      <c r="B67" s="14" t="s">
        <v>190</v>
      </c>
      <c r="C67" s="14"/>
      <c r="D67" s="48">
        <v>150000</v>
      </c>
      <c r="E67" s="52"/>
      <c r="F67" s="52"/>
    </row>
    <row r="68" spans="1:6" ht="31.5" thickBot="1">
      <c r="A68" s="12" t="s">
        <v>20</v>
      </c>
      <c r="B68" s="14"/>
      <c r="C68" s="14">
        <v>200</v>
      </c>
      <c r="D68" s="48">
        <v>150000</v>
      </c>
      <c r="E68" s="52"/>
      <c r="F68" s="52"/>
    </row>
    <row r="69" spans="1:6" ht="31.5" thickBot="1">
      <c r="A69" s="10" t="s">
        <v>70</v>
      </c>
      <c r="B69" s="11" t="s">
        <v>71</v>
      </c>
      <c r="C69" s="15"/>
      <c r="D69" s="49">
        <f>SUM(D70)</f>
        <v>119978.71</v>
      </c>
      <c r="E69" s="52"/>
      <c r="F69" s="52"/>
    </row>
    <row r="70" spans="1:6" ht="47.25" thickBot="1">
      <c r="A70" s="10" t="s">
        <v>159</v>
      </c>
      <c r="B70" s="11" t="s">
        <v>72</v>
      </c>
      <c r="C70" s="15"/>
      <c r="D70" s="49">
        <f>SUM(D71)</f>
        <v>119978.71</v>
      </c>
      <c r="E70" s="52"/>
      <c r="F70" s="52"/>
    </row>
    <row r="71" spans="1:6" ht="31.5" thickBot="1">
      <c r="A71" s="12" t="s">
        <v>20</v>
      </c>
      <c r="B71" s="14"/>
      <c r="C71" s="14">
        <v>200</v>
      </c>
      <c r="D71" s="48">
        <v>119978.71</v>
      </c>
      <c r="E71" s="52"/>
      <c r="F71" s="52"/>
    </row>
    <row r="72" spans="1:6" ht="15.75" thickBot="1">
      <c r="A72" s="4" t="s">
        <v>74</v>
      </c>
      <c r="B72" s="16" t="s">
        <v>75</v>
      </c>
      <c r="C72" s="15"/>
      <c r="D72" s="50">
        <f aca="true" t="shared" si="2" ref="D72:E74">SUM(D73)</f>
        <v>160000</v>
      </c>
      <c r="E72" s="52">
        <f t="shared" si="2"/>
        <v>32008.88</v>
      </c>
      <c r="F72" s="52">
        <v>20</v>
      </c>
    </row>
    <row r="73" spans="1:6" ht="31.5" thickBot="1">
      <c r="A73" s="10" t="s">
        <v>76</v>
      </c>
      <c r="B73" s="11" t="s">
        <v>77</v>
      </c>
      <c r="C73" s="15"/>
      <c r="D73" s="49">
        <f t="shared" si="2"/>
        <v>160000</v>
      </c>
      <c r="E73" s="52">
        <f t="shared" si="2"/>
        <v>32008.88</v>
      </c>
      <c r="F73" s="52">
        <v>20</v>
      </c>
    </row>
    <row r="74" spans="1:6" ht="15.75" thickBot="1">
      <c r="A74" s="10" t="s">
        <v>78</v>
      </c>
      <c r="B74" s="11" t="s">
        <v>79</v>
      </c>
      <c r="C74" s="14"/>
      <c r="D74" s="49">
        <f t="shared" si="2"/>
        <v>160000</v>
      </c>
      <c r="E74" s="52">
        <f t="shared" si="2"/>
        <v>32008.88</v>
      </c>
      <c r="F74" s="52">
        <v>20</v>
      </c>
    </row>
    <row r="75" spans="1:6" ht="31.5" thickBot="1">
      <c r="A75" s="12" t="s">
        <v>20</v>
      </c>
      <c r="B75" s="13"/>
      <c r="C75" s="14">
        <v>200</v>
      </c>
      <c r="D75" s="49">
        <v>160000</v>
      </c>
      <c r="E75" s="52">
        <v>32008.88</v>
      </c>
      <c r="F75" s="52">
        <v>20</v>
      </c>
    </row>
    <row r="76" spans="1:6" ht="47.25" thickBot="1">
      <c r="A76" s="7" t="s">
        <v>80</v>
      </c>
      <c r="B76" s="16" t="s">
        <v>81</v>
      </c>
      <c r="C76" s="14"/>
      <c r="D76" s="50">
        <f>SUM(D77)</f>
        <v>280000</v>
      </c>
      <c r="E76" s="52">
        <f>SUM(E77)</f>
        <v>19369.43</v>
      </c>
      <c r="F76" s="52">
        <v>6.9</v>
      </c>
    </row>
    <row r="77" spans="1:6" ht="47.25" thickBot="1">
      <c r="A77" s="4" t="s">
        <v>82</v>
      </c>
      <c r="B77" s="16" t="s">
        <v>83</v>
      </c>
      <c r="C77" s="14"/>
      <c r="D77" s="49">
        <f>SUM(D78+D81+D84)</f>
        <v>280000</v>
      </c>
      <c r="E77" s="52">
        <f>SUM(E78+E84)</f>
        <v>19369.43</v>
      </c>
      <c r="F77" s="52">
        <v>6.9</v>
      </c>
    </row>
    <row r="78" spans="1:6" ht="31.5" thickBot="1">
      <c r="A78" s="10" t="s">
        <v>84</v>
      </c>
      <c r="B78" s="11" t="s">
        <v>85</v>
      </c>
      <c r="C78" s="14"/>
      <c r="D78" s="49">
        <f>SUM(D79)</f>
        <v>20000</v>
      </c>
      <c r="E78" s="52">
        <f>SUM(E79)</f>
        <v>6000</v>
      </c>
      <c r="F78" s="52">
        <v>30</v>
      </c>
    </row>
    <row r="79" spans="1:6" ht="15.75" thickBot="1">
      <c r="A79" s="10" t="s">
        <v>86</v>
      </c>
      <c r="B79" s="11" t="s">
        <v>87</v>
      </c>
      <c r="C79" s="14"/>
      <c r="D79" s="49">
        <f>SUM(D80)</f>
        <v>20000</v>
      </c>
      <c r="E79" s="52">
        <f>SUM(E80)</f>
        <v>6000</v>
      </c>
      <c r="F79" s="52">
        <v>30</v>
      </c>
    </row>
    <row r="80" spans="1:6" ht="31.5" thickBot="1">
      <c r="A80" s="12" t="s">
        <v>20</v>
      </c>
      <c r="B80" s="14"/>
      <c r="C80" s="14">
        <v>200</v>
      </c>
      <c r="D80" s="48">
        <v>20000</v>
      </c>
      <c r="E80" s="52">
        <v>6000</v>
      </c>
      <c r="F80" s="52">
        <v>30</v>
      </c>
    </row>
    <row r="81" spans="1:6" ht="31.5" thickBot="1">
      <c r="A81" s="10" t="s">
        <v>88</v>
      </c>
      <c r="B81" s="11" t="s">
        <v>89</v>
      </c>
      <c r="C81" s="15"/>
      <c r="D81" s="49">
        <f>SUM(D82)</f>
        <v>30000</v>
      </c>
      <c r="E81" s="52"/>
      <c r="F81" s="52"/>
    </row>
    <row r="82" spans="1:6" ht="31.5" thickBot="1">
      <c r="A82" s="10" t="s">
        <v>90</v>
      </c>
      <c r="B82" s="11" t="s">
        <v>91</v>
      </c>
      <c r="C82" s="15"/>
      <c r="D82" s="49">
        <f>SUM(D83)</f>
        <v>30000</v>
      </c>
      <c r="E82" s="52"/>
      <c r="F82" s="52"/>
    </row>
    <row r="83" spans="1:6" ht="31.5" thickBot="1">
      <c r="A83" s="12" t="s">
        <v>20</v>
      </c>
      <c r="B83" s="13"/>
      <c r="C83" s="14">
        <v>200</v>
      </c>
      <c r="D83" s="48">
        <v>30000</v>
      </c>
      <c r="E83" s="52"/>
      <c r="F83" s="52"/>
    </row>
    <row r="84" spans="1:6" ht="31.5" thickBot="1">
      <c r="A84" s="10" t="s">
        <v>92</v>
      </c>
      <c r="B84" s="11" t="s">
        <v>93</v>
      </c>
      <c r="C84" s="15"/>
      <c r="D84" s="49">
        <f>SUM(D85)</f>
        <v>230000</v>
      </c>
      <c r="E84" s="52">
        <f>SUM(E85)</f>
        <v>13369.43</v>
      </c>
      <c r="F84" s="52">
        <v>5.8</v>
      </c>
    </row>
    <row r="85" spans="1:6" ht="31.5" thickBot="1">
      <c r="A85" s="10" t="s">
        <v>90</v>
      </c>
      <c r="B85" s="11" t="s">
        <v>94</v>
      </c>
      <c r="C85" s="15"/>
      <c r="D85" s="49">
        <f>SUM(D86)</f>
        <v>230000</v>
      </c>
      <c r="E85" s="52">
        <f>SUM(E86)</f>
        <v>13369.43</v>
      </c>
      <c r="F85" s="52">
        <v>5.8</v>
      </c>
    </row>
    <row r="86" spans="1:6" ht="31.5" thickBot="1">
      <c r="A86" s="12" t="s">
        <v>20</v>
      </c>
      <c r="B86" s="14"/>
      <c r="C86" s="14">
        <v>200</v>
      </c>
      <c r="D86" s="48">
        <v>230000</v>
      </c>
      <c r="E86" s="52">
        <v>13369.43</v>
      </c>
      <c r="F86" s="52">
        <v>5.8</v>
      </c>
    </row>
    <row r="87" spans="1:6" ht="47.25" thickBot="1">
      <c r="A87" s="20" t="s">
        <v>95</v>
      </c>
      <c r="B87" s="16" t="s">
        <v>96</v>
      </c>
      <c r="C87" s="17"/>
      <c r="D87" s="50">
        <f>SUM(D88+D98+D103)</f>
        <v>2859346.9699999997</v>
      </c>
      <c r="E87" s="52">
        <f>SUM(E88)</f>
        <v>554094.74</v>
      </c>
      <c r="F87" s="52">
        <v>19.4</v>
      </c>
    </row>
    <row r="88" spans="1:6" ht="78" thickBot="1">
      <c r="A88" s="4" t="s">
        <v>160</v>
      </c>
      <c r="B88" s="16" t="s">
        <v>97</v>
      </c>
      <c r="C88" s="14"/>
      <c r="D88" s="49">
        <f>SUM(D89)</f>
        <v>2659346.9699999997</v>
      </c>
      <c r="E88" s="52">
        <f>SUM(E89)</f>
        <v>554094.74</v>
      </c>
      <c r="F88" s="52">
        <v>20.8</v>
      </c>
    </row>
    <row r="89" spans="1:6" ht="93.75" thickBot="1">
      <c r="A89" s="18" t="s">
        <v>98</v>
      </c>
      <c r="B89" s="11" t="s">
        <v>99</v>
      </c>
      <c r="C89" s="15"/>
      <c r="D89" s="49">
        <f>SUM(D90+D92+D93+D96)</f>
        <v>2659346.9699999997</v>
      </c>
      <c r="E89" s="52">
        <f>SUM(E90+E92)</f>
        <v>554094.74</v>
      </c>
      <c r="F89" s="52">
        <v>20.8</v>
      </c>
    </row>
    <row r="90" spans="1:6" ht="78" thickBot="1">
      <c r="A90" s="10" t="s">
        <v>161</v>
      </c>
      <c r="B90" s="11" t="s">
        <v>100</v>
      </c>
      <c r="C90" s="15"/>
      <c r="D90" s="49">
        <f>SUM(D91)</f>
        <v>1585312.71</v>
      </c>
      <c r="E90" s="52">
        <f>SUM(E91)</f>
        <v>299979.04</v>
      </c>
      <c r="F90" s="52">
        <v>18.9</v>
      </c>
    </row>
    <row r="91" spans="1:6" ht="31.5" thickBot="1">
      <c r="A91" s="12" t="s">
        <v>20</v>
      </c>
      <c r="B91" s="11"/>
      <c r="C91" s="14">
        <v>200</v>
      </c>
      <c r="D91" s="48">
        <v>1585312.71</v>
      </c>
      <c r="E91" s="52">
        <v>299979.04</v>
      </c>
      <c r="F91" s="52">
        <v>18.9</v>
      </c>
    </row>
    <row r="92" spans="1:6" ht="31.5" thickBot="1">
      <c r="A92" s="10" t="s">
        <v>101</v>
      </c>
      <c r="B92" s="11" t="s">
        <v>102</v>
      </c>
      <c r="C92" s="15"/>
      <c r="D92" s="49">
        <f>SUM(D95)</f>
        <v>982240</v>
      </c>
      <c r="E92" s="52">
        <v>254115.7</v>
      </c>
      <c r="F92" s="52">
        <v>25.9</v>
      </c>
    </row>
    <row r="93" spans="1:6" ht="31.5" thickBot="1">
      <c r="A93" s="10" t="s">
        <v>204</v>
      </c>
      <c r="B93" s="11" t="s">
        <v>203</v>
      </c>
      <c r="C93" s="15"/>
      <c r="D93" s="49">
        <v>91794.26</v>
      </c>
      <c r="E93" s="52"/>
      <c r="F93" s="52"/>
    </row>
    <row r="94" spans="1:6" ht="31.5" thickBot="1">
      <c r="A94" s="12" t="s">
        <v>20</v>
      </c>
      <c r="B94" s="11"/>
      <c r="C94" s="15">
        <v>200</v>
      </c>
      <c r="D94" s="49">
        <v>91794.26</v>
      </c>
      <c r="E94" s="52"/>
      <c r="F94" s="52"/>
    </row>
    <row r="95" spans="1:6" ht="31.5" thickBot="1">
      <c r="A95" s="12" t="s">
        <v>101</v>
      </c>
      <c r="B95" s="11"/>
      <c r="C95" s="14">
        <v>200</v>
      </c>
      <c r="D95" s="48">
        <v>982240</v>
      </c>
      <c r="E95" s="52">
        <v>254115.7</v>
      </c>
      <c r="F95" s="52">
        <v>25.9</v>
      </c>
    </row>
    <row r="96" spans="1:6" ht="31.5" thickBot="1">
      <c r="A96" s="10" t="s">
        <v>103</v>
      </c>
      <c r="B96" s="11" t="s">
        <v>104</v>
      </c>
      <c r="C96" s="15"/>
      <c r="D96" s="49">
        <f>SUM(D97)</f>
        <v>0</v>
      </c>
      <c r="E96" s="52"/>
      <c r="F96" s="52"/>
    </row>
    <row r="97" spans="1:6" ht="31.5" thickBot="1">
      <c r="A97" s="12" t="s">
        <v>20</v>
      </c>
      <c r="B97" s="13"/>
      <c r="C97" s="14">
        <v>200</v>
      </c>
      <c r="D97" s="48"/>
      <c r="E97" s="52"/>
      <c r="F97" s="52"/>
    </row>
    <row r="98" spans="1:6" ht="15.75" customHeight="1">
      <c r="A98" s="57" t="s">
        <v>163</v>
      </c>
      <c r="B98" s="63" t="s">
        <v>105</v>
      </c>
      <c r="C98" s="65"/>
      <c r="D98" s="67">
        <f>SUM(D100)</f>
        <v>100000</v>
      </c>
      <c r="E98" s="52"/>
      <c r="F98" s="52"/>
    </row>
    <row r="99" spans="1:6" ht="30" customHeight="1" thickBot="1">
      <c r="A99" s="58"/>
      <c r="B99" s="64"/>
      <c r="C99" s="66"/>
      <c r="D99" s="68"/>
      <c r="E99" s="52"/>
      <c r="F99" s="52"/>
    </row>
    <row r="100" spans="1:6" ht="15.75" thickBot="1">
      <c r="A100" s="10" t="s">
        <v>106</v>
      </c>
      <c r="B100" s="11" t="s">
        <v>107</v>
      </c>
      <c r="C100" s="15"/>
      <c r="D100" s="49">
        <f>SUM(D101)</f>
        <v>100000</v>
      </c>
      <c r="E100" s="52"/>
      <c r="F100" s="52"/>
    </row>
    <row r="101" spans="1:6" ht="47.25" thickBot="1">
      <c r="A101" s="18" t="s">
        <v>156</v>
      </c>
      <c r="B101" s="11" t="s">
        <v>108</v>
      </c>
      <c r="C101" s="15"/>
      <c r="D101" s="49">
        <f>SUM(D106)</f>
        <v>100000</v>
      </c>
      <c r="E101" s="52"/>
      <c r="F101" s="52"/>
    </row>
    <row r="102" spans="1:6" ht="31.5" thickBot="1">
      <c r="A102" s="12" t="s">
        <v>20</v>
      </c>
      <c r="B102" s="11"/>
      <c r="C102" s="15">
        <v>200</v>
      </c>
      <c r="D102" s="49">
        <v>100000</v>
      </c>
      <c r="E102" s="52"/>
      <c r="F102" s="52"/>
    </row>
    <row r="103" spans="1:6" ht="78" thickBot="1">
      <c r="A103" s="42" t="s">
        <v>177</v>
      </c>
      <c r="B103" s="16" t="s">
        <v>178</v>
      </c>
      <c r="C103" s="15"/>
      <c r="D103" s="50">
        <v>100000</v>
      </c>
      <c r="E103" s="52"/>
      <c r="F103" s="52"/>
    </row>
    <row r="104" spans="1:6" ht="47.25" thickBot="1">
      <c r="A104" s="43" t="s">
        <v>179</v>
      </c>
      <c r="B104" s="11" t="s">
        <v>180</v>
      </c>
      <c r="C104" s="15"/>
      <c r="D104" s="49">
        <v>100000</v>
      </c>
      <c r="E104" s="52"/>
      <c r="F104" s="52"/>
    </row>
    <row r="105" spans="1:6" ht="78" thickBot="1">
      <c r="A105" s="41" t="s">
        <v>176</v>
      </c>
      <c r="B105" s="11" t="s">
        <v>181</v>
      </c>
      <c r="C105" s="15"/>
      <c r="D105" s="49">
        <v>100000</v>
      </c>
      <c r="E105" s="52"/>
      <c r="F105" s="52"/>
    </row>
    <row r="106" spans="1:6" ht="31.5" thickBot="1">
      <c r="A106" s="12" t="s">
        <v>20</v>
      </c>
      <c r="B106" s="13"/>
      <c r="C106" s="14">
        <v>200</v>
      </c>
      <c r="D106" s="48">
        <v>100000</v>
      </c>
      <c r="E106" s="52"/>
      <c r="F106" s="52"/>
    </row>
    <row r="107" spans="1:6" ht="63" thickBot="1">
      <c r="A107" s="4" t="s">
        <v>109</v>
      </c>
      <c r="B107" s="16" t="s">
        <v>110</v>
      </c>
      <c r="C107" s="17"/>
      <c r="D107" s="50">
        <f>SUM(D108+D126)</f>
        <v>1744220</v>
      </c>
      <c r="E107" s="52">
        <f>SUM(E108+E126)</f>
        <v>489307.56000000006</v>
      </c>
      <c r="F107" s="52">
        <v>28.1</v>
      </c>
    </row>
    <row r="108" spans="1:6" ht="47.25" thickBot="1">
      <c r="A108" s="4" t="s">
        <v>111</v>
      </c>
      <c r="B108" s="16" t="s">
        <v>112</v>
      </c>
      <c r="C108" s="17"/>
      <c r="D108" s="49">
        <f>SUM(D109+D112+D117)</f>
        <v>1373690</v>
      </c>
      <c r="E108" s="52">
        <f>SUM(E109+E112+E117)</f>
        <v>429069.4</v>
      </c>
      <c r="F108" s="52">
        <v>31.2</v>
      </c>
    </row>
    <row r="109" spans="1:6" ht="31.5" thickBot="1">
      <c r="A109" s="10" t="s">
        <v>113</v>
      </c>
      <c r="B109" s="11" t="s">
        <v>114</v>
      </c>
      <c r="C109" s="17"/>
      <c r="D109" s="49">
        <f>SUM(D110)</f>
        <v>36000</v>
      </c>
      <c r="E109" s="52">
        <f>SUM(E110)</f>
        <v>20000</v>
      </c>
      <c r="F109" s="52">
        <v>55.6</v>
      </c>
    </row>
    <row r="110" spans="1:6" ht="31.5" thickBot="1">
      <c r="A110" s="10" t="s">
        <v>115</v>
      </c>
      <c r="B110" s="11" t="s">
        <v>116</v>
      </c>
      <c r="C110" s="17"/>
      <c r="D110" s="49">
        <f>SUM(D111)</f>
        <v>36000</v>
      </c>
      <c r="E110" s="52">
        <f>SUM(E111)</f>
        <v>20000</v>
      </c>
      <c r="F110" s="52">
        <v>55.6</v>
      </c>
    </row>
    <row r="111" spans="1:6" ht="31.5" thickBot="1">
      <c r="A111" s="12" t="s">
        <v>20</v>
      </c>
      <c r="B111" s="11"/>
      <c r="C111" s="14">
        <v>200</v>
      </c>
      <c r="D111" s="48">
        <v>36000</v>
      </c>
      <c r="E111" s="52">
        <v>20000</v>
      </c>
      <c r="F111" s="52">
        <v>55.6</v>
      </c>
    </row>
    <row r="112" spans="1:6" ht="63" thickBot="1">
      <c r="A112" s="10" t="s">
        <v>117</v>
      </c>
      <c r="B112" s="11" t="s">
        <v>118</v>
      </c>
      <c r="C112" s="17"/>
      <c r="D112" s="49">
        <f>SUM(D113+D115)</f>
        <v>198170</v>
      </c>
      <c r="E112" s="52">
        <f>SUM(E113+E115)</f>
        <v>124189.4</v>
      </c>
      <c r="F112" s="52">
        <v>62.7</v>
      </c>
    </row>
    <row r="113" spans="1:6" ht="31.5" thickBot="1">
      <c r="A113" s="18" t="s">
        <v>119</v>
      </c>
      <c r="B113" s="11" t="s">
        <v>120</v>
      </c>
      <c r="C113" s="11"/>
      <c r="D113" s="49">
        <f>SUM(D114)</f>
        <v>88170</v>
      </c>
      <c r="E113" s="52">
        <f>SUM(E114)</f>
        <v>66370</v>
      </c>
      <c r="F113" s="52">
        <v>75.3</v>
      </c>
    </row>
    <row r="114" spans="1:6" ht="31.5" thickBot="1">
      <c r="A114" s="12" t="s">
        <v>20</v>
      </c>
      <c r="B114" s="13"/>
      <c r="C114" s="13">
        <v>200</v>
      </c>
      <c r="D114" s="48">
        <v>88170</v>
      </c>
      <c r="E114" s="52">
        <v>66370</v>
      </c>
      <c r="F114" s="52">
        <v>75.3</v>
      </c>
    </row>
    <row r="115" spans="1:6" ht="31.5" thickBot="1">
      <c r="A115" s="10" t="s">
        <v>121</v>
      </c>
      <c r="B115" s="11" t="s">
        <v>122</v>
      </c>
      <c r="C115" s="11"/>
      <c r="D115" s="49">
        <f>SUM(D116)</f>
        <v>110000</v>
      </c>
      <c r="E115" s="52">
        <f>SUM(E116)</f>
        <v>57819.4</v>
      </c>
      <c r="F115" s="52">
        <v>52.6</v>
      </c>
    </row>
    <row r="116" spans="1:6" ht="31.5" thickBot="1">
      <c r="A116" s="12" t="s">
        <v>20</v>
      </c>
      <c r="B116" s="13"/>
      <c r="C116" s="13">
        <v>200</v>
      </c>
      <c r="D116" s="48">
        <v>110000</v>
      </c>
      <c r="E116" s="52">
        <v>57819.4</v>
      </c>
      <c r="F116" s="52">
        <v>52.6</v>
      </c>
    </row>
    <row r="117" spans="1:6" ht="47.25" thickBot="1">
      <c r="A117" s="10" t="s">
        <v>123</v>
      </c>
      <c r="B117" s="11" t="s">
        <v>124</v>
      </c>
      <c r="C117" s="11"/>
      <c r="D117" s="49">
        <f>SUM(D124+D122+D120+D118)</f>
        <v>1139520</v>
      </c>
      <c r="E117" s="52">
        <f>SUM(E118+E120+E122+E124)</f>
        <v>284880</v>
      </c>
      <c r="F117" s="52">
        <v>25</v>
      </c>
    </row>
    <row r="118" spans="1:6" ht="31.5" thickBot="1">
      <c r="A118" s="10" t="s">
        <v>125</v>
      </c>
      <c r="B118" s="11" t="s">
        <v>126</v>
      </c>
      <c r="C118" s="11"/>
      <c r="D118" s="49">
        <v>65520</v>
      </c>
      <c r="E118" s="52">
        <f>SUM(E119)</f>
        <v>16380</v>
      </c>
      <c r="F118" s="52">
        <v>25</v>
      </c>
    </row>
    <row r="119" spans="1:6" ht="15.75" thickBot="1">
      <c r="A119" s="12" t="s">
        <v>127</v>
      </c>
      <c r="B119" s="11"/>
      <c r="C119" s="13">
        <v>500</v>
      </c>
      <c r="D119" s="48">
        <v>65520</v>
      </c>
      <c r="E119" s="52">
        <v>16380</v>
      </c>
      <c r="F119" s="52">
        <v>25</v>
      </c>
    </row>
    <row r="120" spans="1:6" ht="31.5" thickBot="1">
      <c r="A120" s="10" t="s">
        <v>128</v>
      </c>
      <c r="B120" s="11" t="s">
        <v>129</v>
      </c>
      <c r="C120" s="11"/>
      <c r="D120" s="49">
        <v>100000</v>
      </c>
      <c r="E120" s="52">
        <f>SUM(E121)</f>
        <v>25000</v>
      </c>
      <c r="F120" s="52">
        <v>25</v>
      </c>
    </row>
    <row r="121" spans="1:6" ht="15.75" thickBot="1">
      <c r="A121" s="12" t="s">
        <v>127</v>
      </c>
      <c r="B121" s="11"/>
      <c r="C121" s="13">
        <v>500</v>
      </c>
      <c r="D121" s="48">
        <v>100000</v>
      </c>
      <c r="E121" s="52">
        <v>25000</v>
      </c>
      <c r="F121" s="52">
        <v>25</v>
      </c>
    </row>
    <row r="122" spans="1:6" ht="47.25" thickBot="1">
      <c r="A122" s="10" t="s">
        <v>130</v>
      </c>
      <c r="B122" s="11" t="s">
        <v>131</v>
      </c>
      <c r="C122" s="13"/>
      <c r="D122" s="49">
        <v>65000</v>
      </c>
      <c r="E122" s="52">
        <f>SUM(E123)</f>
        <v>16250</v>
      </c>
      <c r="F122" s="52">
        <v>25</v>
      </c>
    </row>
    <row r="123" spans="1:6" ht="15.75" thickBot="1">
      <c r="A123" s="12" t="s">
        <v>127</v>
      </c>
      <c r="B123" s="11"/>
      <c r="C123" s="13">
        <v>500</v>
      </c>
      <c r="D123" s="48">
        <v>65000</v>
      </c>
      <c r="E123" s="52">
        <v>16250</v>
      </c>
      <c r="F123" s="52">
        <v>25</v>
      </c>
    </row>
    <row r="124" spans="1:6" ht="31.5" thickBot="1">
      <c r="A124" s="10" t="s">
        <v>132</v>
      </c>
      <c r="B124" s="11" t="s">
        <v>133</v>
      </c>
      <c r="C124" s="13"/>
      <c r="D124" s="49">
        <v>909000</v>
      </c>
      <c r="E124" s="52">
        <f>SUM(E125)</f>
        <v>227250</v>
      </c>
      <c r="F124" s="52">
        <v>25</v>
      </c>
    </row>
    <row r="125" spans="1:6" ht="15.75" thickBot="1">
      <c r="A125" s="12" t="s">
        <v>127</v>
      </c>
      <c r="B125" s="11"/>
      <c r="C125" s="13">
        <v>500</v>
      </c>
      <c r="D125" s="48">
        <v>909000</v>
      </c>
      <c r="E125" s="52">
        <v>227250</v>
      </c>
      <c r="F125" s="52">
        <v>25</v>
      </c>
    </row>
    <row r="126" spans="1:6" ht="47.25" thickBot="1">
      <c r="A126" s="4" t="s">
        <v>162</v>
      </c>
      <c r="B126" s="11" t="s">
        <v>134</v>
      </c>
      <c r="C126" s="11"/>
      <c r="D126" s="49">
        <f>SUM(D128+D131)</f>
        <v>370530</v>
      </c>
      <c r="E126" s="52">
        <f>SUM(E127)</f>
        <v>60238.16</v>
      </c>
      <c r="F126" s="52">
        <v>16.3</v>
      </c>
    </row>
    <row r="127" spans="1:6" ht="31.5" thickBot="1">
      <c r="A127" s="10" t="s">
        <v>135</v>
      </c>
      <c r="B127" s="11" t="s">
        <v>136</v>
      </c>
      <c r="C127" s="11"/>
      <c r="D127" s="49">
        <v>370530</v>
      </c>
      <c r="E127" s="52">
        <f>SUM(E128)</f>
        <v>60238.16</v>
      </c>
      <c r="F127" s="52">
        <v>16.3</v>
      </c>
    </row>
    <row r="128" spans="1:6" ht="47.25" thickBot="1">
      <c r="A128" s="18" t="s">
        <v>42</v>
      </c>
      <c r="B128" s="11" t="s">
        <v>137</v>
      </c>
      <c r="C128" s="11"/>
      <c r="D128" s="49">
        <f>SUM(D129:D130)</f>
        <v>290530</v>
      </c>
      <c r="E128" s="52">
        <f>SUM(E129+E130)</f>
        <v>60238.16</v>
      </c>
      <c r="F128" s="52">
        <v>20.7</v>
      </c>
    </row>
    <row r="129" spans="1:6" ht="31.5" thickBot="1">
      <c r="A129" s="12" t="s">
        <v>20</v>
      </c>
      <c r="B129" s="11"/>
      <c r="C129" s="13">
        <v>200</v>
      </c>
      <c r="D129" s="48">
        <v>10000</v>
      </c>
      <c r="E129" s="52">
        <v>488.16</v>
      </c>
      <c r="F129" s="52">
        <v>4.9</v>
      </c>
    </row>
    <row r="130" spans="1:6" ht="15.75" thickBot="1">
      <c r="A130" s="12" t="s">
        <v>73</v>
      </c>
      <c r="B130" s="13"/>
      <c r="C130" s="13">
        <v>800</v>
      </c>
      <c r="D130" s="48">
        <v>280530</v>
      </c>
      <c r="E130" s="52">
        <v>59750</v>
      </c>
      <c r="F130" s="52">
        <v>21.3</v>
      </c>
    </row>
    <row r="131" spans="1:6" ht="47.25" thickBot="1">
      <c r="A131" s="18" t="s">
        <v>138</v>
      </c>
      <c r="B131" s="11" t="s">
        <v>139</v>
      </c>
      <c r="C131" s="14"/>
      <c r="D131" s="49">
        <f>SUM(D132)</f>
        <v>80000</v>
      </c>
      <c r="E131" s="52"/>
      <c r="F131" s="52"/>
    </row>
    <row r="132" spans="1:6" ht="31.5" thickBot="1">
      <c r="A132" s="12" t="s">
        <v>20</v>
      </c>
      <c r="B132" s="13"/>
      <c r="C132" s="13">
        <v>200</v>
      </c>
      <c r="D132" s="48">
        <v>80000</v>
      </c>
      <c r="E132" s="52"/>
      <c r="F132" s="52"/>
    </row>
    <row r="133" spans="1:6" ht="63" thickBot="1">
      <c r="A133" s="4" t="s">
        <v>193</v>
      </c>
      <c r="B133" s="16" t="s">
        <v>194</v>
      </c>
      <c r="C133" s="13"/>
      <c r="D133" s="50">
        <f>SUM(D134)</f>
        <v>2615019.92</v>
      </c>
      <c r="E133" s="52"/>
      <c r="F133" s="52"/>
    </row>
    <row r="134" spans="1:6" ht="47.25" thickBot="1">
      <c r="A134" s="12" t="s">
        <v>195</v>
      </c>
      <c r="B134" s="13" t="s">
        <v>196</v>
      </c>
      <c r="C134" s="13"/>
      <c r="D134" s="48">
        <f>SUM(D135)</f>
        <v>2615019.92</v>
      </c>
      <c r="E134" s="52"/>
      <c r="F134" s="52"/>
    </row>
    <row r="135" spans="1:6" ht="93.75" thickBot="1">
      <c r="A135" s="12" t="s">
        <v>197</v>
      </c>
      <c r="B135" s="13" t="s">
        <v>198</v>
      </c>
      <c r="C135" s="13"/>
      <c r="D135" s="48">
        <f>SUM(D136+D138)</f>
        <v>2615019.92</v>
      </c>
      <c r="E135" s="52"/>
      <c r="F135" s="52"/>
    </row>
    <row r="136" spans="1:6" ht="31.5" thickBot="1">
      <c r="A136" s="12" t="s">
        <v>199</v>
      </c>
      <c r="B136" s="13" t="s">
        <v>200</v>
      </c>
      <c r="C136" s="13"/>
      <c r="D136" s="48">
        <f>SUM(D137)</f>
        <v>2452669.06</v>
      </c>
      <c r="E136" s="52"/>
      <c r="F136" s="52"/>
    </row>
    <row r="137" spans="1:6" ht="31.5" thickBot="1">
      <c r="A137" s="12" t="s">
        <v>20</v>
      </c>
      <c r="B137" s="13"/>
      <c r="C137" s="13">
        <v>200</v>
      </c>
      <c r="D137" s="48">
        <v>2452669.06</v>
      </c>
      <c r="E137" s="52"/>
      <c r="F137" s="52"/>
    </row>
    <row r="138" spans="1:6" ht="47.25" thickBot="1">
      <c r="A138" s="12" t="s">
        <v>201</v>
      </c>
      <c r="B138" s="13" t="s">
        <v>202</v>
      </c>
      <c r="C138" s="13"/>
      <c r="D138" s="48">
        <f>SUM(D139)</f>
        <v>162350.86</v>
      </c>
      <c r="E138" s="52"/>
      <c r="F138" s="52"/>
    </row>
    <row r="139" spans="1:6" ht="31.5" thickBot="1">
      <c r="A139" s="12" t="s">
        <v>20</v>
      </c>
      <c r="B139" s="13"/>
      <c r="C139" s="13">
        <v>200</v>
      </c>
      <c r="D139" s="48">
        <v>162350.86</v>
      </c>
      <c r="E139" s="52"/>
      <c r="F139" s="52"/>
    </row>
    <row r="140" spans="1:6" ht="15.75" thickBot="1">
      <c r="A140" s="4" t="s">
        <v>140</v>
      </c>
      <c r="B140" s="16" t="s">
        <v>141</v>
      </c>
      <c r="C140" s="16"/>
      <c r="D140" s="50">
        <f>SUM(D141+D143+D145+D149+D153+D159+D162+D164+D157)</f>
        <v>8985600</v>
      </c>
      <c r="E140" s="52">
        <f>SUM(E141+E143+E145+E149+E153+E157+E159+E162+E164)</f>
        <v>1677966.4900000002</v>
      </c>
      <c r="F140" s="52">
        <v>18.7</v>
      </c>
    </row>
    <row r="141" spans="1:6" ht="31.5" thickBot="1">
      <c r="A141" s="32" t="s">
        <v>173</v>
      </c>
      <c r="B141" s="11" t="s">
        <v>174</v>
      </c>
      <c r="C141" s="16"/>
      <c r="D141" s="49">
        <f>SUM(D142)</f>
        <v>63750</v>
      </c>
      <c r="E141" s="52">
        <f>SUM(E142)</f>
        <v>11250</v>
      </c>
      <c r="F141" s="52">
        <v>17.6</v>
      </c>
    </row>
    <row r="142" spans="1:6" ht="31.5" thickBot="1">
      <c r="A142" s="12" t="s">
        <v>20</v>
      </c>
      <c r="B142" s="16"/>
      <c r="C142" s="13">
        <v>200</v>
      </c>
      <c r="D142" s="48">
        <v>63750</v>
      </c>
      <c r="E142" s="52">
        <v>11250</v>
      </c>
      <c r="F142" s="52">
        <v>17.6</v>
      </c>
    </row>
    <row r="143" spans="1:6" ht="15.75" thickBot="1">
      <c r="A143" s="18" t="s">
        <v>142</v>
      </c>
      <c r="B143" s="11" t="s">
        <v>143</v>
      </c>
      <c r="C143" s="13"/>
      <c r="D143" s="49">
        <f>SUM(D144)</f>
        <v>895000</v>
      </c>
      <c r="E143" s="52">
        <f>SUM(E144)</f>
        <v>156538.97</v>
      </c>
      <c r="F143" s="52">
        <v>17.5</v>
      </c>
    </row>
    <row r="144" spans="1:6" ht="78" thickBot="1">
      <c r="A144" s="12" t="s">
        <v>38</v>
      </c>
      <c r="B144" s="13"/>
      <c r="C144" s="13">
        <v>100</v>
      </c>
      <c r="D144" s="48">
        <v>895000</v>
      </c>
      <c r="E144" s="52">
        <v>156538.97</v>
      </c>
      <c r="F144" s="52">
        <v>17.5</v>
      </c>
    </row>
    <row r="145" spans="1:6" ht="15.75" thickBot="1">
      <c r="A145" s="18" t="s">
        <v>144</v>
      </c>
      <c r="B145" s="11" t="s">
        <v>145</v>
      </c>
      <c r="C145" s="13"/>
      <c r="D145" s="49">
        <f>SUM(D146:D148)</f>
        <v>3802000</v>
      </c>
      <c r="E145" s="52">
        <f>SUM(E146+E147+E148)</f>
        <v>665569.6699999999</v>
      </c>
      <c r="F145" s="52"/>
    </row>
    <row r="146" spans="1:6" ht="78" thickBot="1">
      <c r="A146" s="12" t="s">
        <v>38</v>
      </c>
      <c r="B146" s="13"/>
      <c r="C146" s="13">
        <v>100</v>
      </c>
      <c r="D146" s="48">
        <v>3281866</v>
      </c>
      <c r="E146" s="52">
        <v>610861.02</v>
      </c>
      <c r="F146" s="52">
        <v>18.6</v>
      </c>
    </row>
    <row r="147" spans="1:6" ht="31.5" thickBot="1">
      <c r="A147" s="12" t="s">
        <v>20</v>
      </c>
      <c r="B147" s="13"/>
      <c r="C147" s="13">
        <v>200</v>
      </c>
      <c r="D147" s="48">
        <v>507700</v>
      </c>
      <c r="E147" s="52">
        <v>54627.44</v>
      </c>
      <c r="F147" s="52">
        <v>10.8</v>
      </c>
    </row>
    <row r="148" spans="1:6" ht="15.75" thickBot="1">
      <c r="A148" s="12" t="s">
        <v>73</v>
      </c>
      <c r="B148" s="13"/>
      <c r="C148" s="13">
        <v>800</v>
      </c>
      <c r="D148" s="48">
        <v>12434</v>
      </c>
      <c r="E148" s="52">
        <v>81.21</v>
      </c>
      <c r="F148" s="52">
        <v>0.7</v>
      </c>
    </row>
    <row r="149" spans="1:6" ht="15.75" thickBot="1">
      <c r="A149" s="18" t="s">
        <v>146</v>
      </c>
      <c r="B149" s="11" t="s">
        <v>147</v>
      </c>
      <c r="C149" s="13"/>
      <c r="D149" s="49">
        <v>100000</v>
      </c>
      <c r="E149" s="52">
        <f>SUM(E150+E151+E152)</f>
        <v>52110</v>
      </c>
      <c r="F149" s="52"/>
    </row>
    <row r="150" spans="1:6" ht="31.5" thickBot="1">
      <c r="A150" s="12" t="s">
        <v>20</v>
      </c>
      <c r="B150" s="11"/>
      <c r="C150" s="13">
        <v>200</v>
      </c>
      <c r="D150" s="49">
        <v>6000</v>
      </c>
      <c r="E150" s="52">
        <v>2110</v>
      </c>
      <c r="F150" s="52">
        <v>35.2</v>
      </c>
    </row>
    <row r="151" spans="1:6" ht="15.75" thickBot="1">
      <c r="A151" s="33" t="s">
        <v>12</v>
      </c>
      <c r="B151" s="11"/>
      <c r="C151" s="13">
        <v>300</v>
      </c>
      <c r="D151" s="49">
        <v>50000</v>
      </c>
      <c r="E151" s="52">
        <v>50000</v>
      </c>
      <c r="F151" s="52">
        <v>100</v>
      </c>
    </row>
    <row r="152" spans="1:6" ht="15.75" thickBot="1">
      <c r="A152" s="12" t="s">
        <v>73</v>
      </c>
      <c r="B152" s="13"/>
      <c r="C152" s="13">
        <v>800</v>
      </c>
      <c r="D152" s="48">
        <v>44000</v>
      </c>
      <c r="E152" s="52"/>
      <c r="F152" s="52"/>
    </row>
    <row r="153" spans="1:6" ht="31.5" thickBot="1">
      <c r="A153" s="10" t="s">
        <v>148</v>
      </c>
      <c r="B153" s="11" t="s">
        <v>149</v>
      </c>
      <c r="C153" s="11"/>
      <c r="D153" s="49">
        <f>SUM(D154:D156)</f>
        <v>3559014</v>
      </c>
      <c r="E153" s="52">
        <f>SUM(E154+E155+E156)</f>
        <v>757624.7300000001</v>
      </c>
      <c r="F153" s="52">
        <v>21.3</v>
      </c>
    </row>
    <row r="154" spans="1:6" ht="78" thickBot="1">
      <c r="A154" s="12" t="s">
        <v>150</v>
      </c>
      <c r="B154" s="13"/>
      <c r="C154" s="13">
        <v>100</v>
      </c>
      <c r="D154" s="48">
        <v>3199014</v>
      </c>
      <c r="E154" s="52">
        <v>697273.31</v>
      </c>
      <c r="F154" s="52">
        <v>21.8</v>
      </c>
    </row>
    <row r="155" spans="1:6" ht="31.5" thickBot="1">
      <c r="A155" s="12" t="s">
        <v>20</v>
      </c>
      <c r="B155" s="13"/>
      <c r="C155" s="13">
        <v>200</v>
      </c>
      <c r="D155" s="48">
        <v>339000</v>
      </c>
      <c r="E155" s="52">
        <v>56611.5</v>
      </c>
      <c r="F155" s="52">
        <v>16.7</v>
      </c>
    </row>
    <row r="156" spans="1:6" ht="15.75" thickBot="1">
      <c r="A156" s="12" t="s">
        <v>73</v>
      </c>
      <c r="B156" s="13"/>
      <c r="C156" s="13">
        <v>800</v>
      </c>
      <c r="D156" s="48">
        <v>21000</v>
      </c>
      <c r="E156" s="52">
        <v>3739.92</v>
      </c>
      <c r="F156" s="52">
        <v>17.8</v>
      </c>
    </row>
    <row r="157" spans="1:6" ht="15.75" thickBot="1">
      <c r="A157" s="2" t="s">
        <v>191</v>
      </c>
      <c r="B157" s="13" t="s">
        <v>192</v>
      </c>
      <c r="C157" s="13"/>
      <c r="D157" s="48">
        <v>1500</v>
      </c>
      <c r="E157" s="52">
        <v>1500</v>
      </c>
      <c r="F157" s="52">
        <v>100</v>
      </c>
    </row>
    <row r="158" spans="1:6" ht="15.75" thickBot="1">
      <c r="A158" s="12" t="s">
        <v>73</v>
      </c>
      <c r="B158" s="13"/>
      <c r="C158" s="13">
        <v>800</v>
      </c>
      <c r="D158" s="48">
        <v>1500</v>
      </c>
      <c r="E158" s="52">
        <v>1500</v>
      </c>
      <c r="F158" s="52">
        <v>100</v>
      </c>
    </row>
    <row r="159" spans="1:6" ht="47.25" thickBot="1">
      <c r="A159" s="10" t="s">
        <v>151</v>
      </c>
      <c r="B159" s="11" t="s">
        <v>152</v>
      </c>
      <c r="C159" s="13"/>
      <c r="D159" s="49">
        <f>SUM(D160+D161)</f>
        <v>213536</v>
      </c>
      <c r="E159" s="52">
        <f>SUM(E160+E161)</f>
        <v>33373.12</v>
      </c>
      <c r="F159" s="52">
        <v>15.6</v>
      </c>
    </row>
    <row r="160" spans="1:6" ht="78" thickBot="1">
      <c r="A160" s="12" t="s">
        <v>38</v>
      </c>
      <c r="B160" s="13"/>
      <c r="C160" s="13">
        <v>100</v>
      </c>
      <c r="D160" s="48">
        <v>184935</v>
      </c>
      <c r="E160" s="52">
        <v>33373.12</v>
      </c>
      <c r="F160" s="52">
        <v>18</v>
      </c>
    </row>
    <row r="161" spans="1:6" ht="31.5" thickBot="1">
      <c r="A161" s="12" t="s">
        <v>20</v>
      </c>
      <c r="B161" s="13"/>
      <c r="C161" s="13">
        <v>200</v>
      </c>
      <c r="D161" s="48">
        <v>28601</v>
      </c>
      <c r="E161" s="52"/>
      <c r="F161" s="52"/>
    </row>
    <row r="162" spans="1:6" ht="31.5" thickBot="1">
      <c r="A162" s="41" t="s">
        <v>182</v>
      </c>
      <c r="B162" s="11" t="s">
        <v>183</v>
      </c>
      <c r="C162" s="13"/>
      <c r="D162" s="48">
        <v>175400</v>
      </c>
      <c r="E162" s="52"/>
      <c r="F162" s="52"/>
    </row>
    <row r="163" spans="1:6" ht="15.75" thickBot="1">
      <c r="A163" s="12" t="s">
        <v>73</v>
      </c>
      <c r="B163" s="13"/>
      <c r="C163" s="13">
        <v>800</v>
      </c>
      <c r="D163" s="48">
        <v>175400</v>
      </c>
      <c r="E163" s="52"/>
      <c r="F163" s="52"/>
    </row>
    <row r="164" spans="1:6" ht="31.5" thickBot="1">
      <c r="A164" s="41" t="s">
        <v>184</v>
      </c>
      <c r="B164" s="11" t="s">
        <v>185</v>
      </c>
      <c r="C164" s="13"/>
      <c r="D164" s="49">
        <v>175400</v>
      </c>
      <c r="E164" s="52"/>
      <c r="F164" s="52"/>
    </row>
    <row r="165" spans="1:6" ht="15.75" thickBot="1">
      <c r="A165" s="12" t="s">
        <v>73</v>
      </c>
      <c r="B165" s="40"/>
      <c r="C165" s="40">
        <v>800</v>
      </c>
      <c r="D165" s="51">
        <v>175400</v>
      </c>
      <c r="E165" s="52"/>
      <c r="F165" s="52"/>
    </row>
    <row r="166" spans="1:6" ht="15.75" customHeight="1">
      <c r="A166" s="57" t="s">
        <v>153</v>
      </c>
      <c r="B166" s="61"/>
      <c r="C166" s="61"/>
      <c r="D166" s="59">
        <f>SUM(D8+D13+D18+D31+D56+D76+D87+D107+D133+D140)</f>
        <v>27407247.259999998</v>
      </c>
      <c r="E166" s="55">
        <f>SUM(E8+E18+E31+E56+E76+E87+E107+E133+E140)</f>
        <v>4710010.93</v>
      </c>
      <c r="F166" s="55">
        <v>17.2</v>
      </c>
    </row>
    <row r="167" spans="1:6" ht="15" thickBot="1">
      <c r="A167" s="58"/>
      <c r="B167" s="62"/>
      <c r="C167" s="62"/>
      <c r="D167" s="60"/>
      <c r="E167" s="56"/>
      <c r="F167" s="56"/>
    </row>
  </sheetData>
  <sheetProtection/>
  <mergeCells count="20">
    <mergeCell ref="A1:D1"/>
    <mergeCell ref="A2:D2"/>
    <mergeCell ref="A3:D3"/>
    <mergeCell ref="A5:D5"/>
    <mergeCell ref="A18:A19"/>
    <mergeCell ref="B18:B19"/>
    <mergeCell ref="C18:C19"/>
    <mergeCell ref="D18:D19"/>
    <mergeCell ref="E18:E19"/>
    <mergeCell ref="F18:F19"/>
    <mergeCell ref="A98:A99"/>
    <mergeCell ref="D166:D167"/>
    <mergeCell ref="A166:A167"/>
    <mergeCell ref="B166:B167"/>
    <mergeCell ref="C166:C167"/>
    <mergeCell ref="B98:B99"/>
    <mergeCell ref="C98:C99"/>
    <mergeCell ref="D98:D99"/>
    <mergeCell ref="E166:E167"/>
    <mergeCell ref="F166:F167"/>
  </mergeCells>
  <printOptions/>
  <pageMargins left="0.7" right="0.7" top="0.75" bottom="0.75" header="0.3" footer="0.3"/>
  <pageSetup fitToHeight="0" fitToWidth="1" horizontalDpi="180" verticalDpi="18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2019-06-18T11:54:34Z</dcterms:modified>
  <cp:category/>
  <cp:version/>
  <cp:contentType/>
  <cp:contentStatus/>
</cp:coreProperties>
</file>